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Гурова Н.Ю\годовые отчеты 2025- новые\Без работ\"/>
    </mc:Choice>
  </mc:AlternateContent>
  <bookViews>
    <workbookView xWindow="0" yWindow="0" windowWidth="28740" windowHeight="1200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F54" i="1" l="1"/>
  <c r="F55" i="1"/>
  <c r="F56" i="1"/>
  <c r="F57" i="1"/>
  <c r="F53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38" i="1"/>
  <c r="P86" i="1" l="1"/>
  <c r="P84" i="1"/>
  <c r="J71" i="1" l="1"/>
  <c r="P38" i="1" l="1"/>
  <c r="P57" i="1" l="1"/>
  <c r="P56" i="1"/>
  <c r="P55" i="1"/>
  <c r="P54" i="1"/>
  <c r="P53" i="1"/>
  <c r="P51" i="1"/>
  <c r="P50" i="1"/>
  <c r="P41" i="1"/>
  <c r="P42" i="1"/>
  <c r="P43" i="1"/>
  <c r="P44" i="1"/>
  <c r="P45" i="1"/>
  <c r="P46" i="1"/>
  <c r="P47" i="1"/>
  <c r="P48" i="1"/>
  <c r="P49" i="1"/>
  <c r="P39" i="1" l="1"/>
  <c r="P40" i="1"/>
  <c r="P58" i="1"/>
</calcChain>
</file>

<file path=xl/sharedStrings.xml><?xml version="1.0" encoding="utf-8"?>
<sst xmlns="http://schemas.openxmlformats.org/spreadsheetml/2006/main" count="120" uniqueCount="92">
  <si>
    <r>
      <rPr>
        <b/>
        <sz val="13.5"/>
        <rFont val="Times New Roman"/>
        <family val="1"/>
      </rPr>
      <t>ОТЧЕТ О ДЕЯТЕЛЬНОСТИ ПО УПРАВЛЕНИЮ</t>
    </r>
  </si>
  <si>
    <r>
      <rPr>
        <b/>
        <sz val="13.5"/>
        <rFont val="Times New Roman"/>
        <family val="1"/>
      </rPr>
      <t>МНОГОКВАРТИРНЫМ ДОМОМ</t>
    </r>
  </si>
  <si>
    <r>
      <rPr>
        <sz val="9"/>
        <rFont val="Times New Roman"/>
        <family val="1"/>
      </rPr>
      <t>(полное наименование лица, осуществляющего управление многоквартирным домом)</t>
    </r>
  </si>
  <si>
    <r>
      <rPr>
        <sz val="9"/>
        <rFont val="Times New Roman"/>
        <family val="1"/>
      </rPr>
      <t>(основной государственный регистрационный номер/идентификационный номер налогоплательщика)</t>
    </r>
  </si>
  <si>
    <r>
      <rPr>
        <sz val="9"/>
        <rFont val="Times New Roman"/>
        <family val="1"/>
      </rPr>
      <t>(фамилия, имя, отчество (при наличии), должность)</t>
    </r>
  </si>
  <si>
    <r>
      <rPr>
        <sz val="9"/>
        <rFont val="Times New Roman"/>
        <family val="1"/>
      </rPr>
      <t>(номер телефона, адрес электронной почты (при наличии) лица, уполномоченного давать разъяснения по отчету)</t>
    </r>
  </si>
  <si>
    <r>
      <rPr>
        <sz val="12"/>
        <rFont val="Times New Roman"/>
        <family val="1"/>
      </rPr>
      <t>№</t>
    </r>
  </si>
  <si>
    <r>
      <rPr>
        <sz val="12"/>
        <rFont val="Times New Roman"/>
        <family val="1"/>
      </rPr>
      <t>п/п</t>
    </r>
  </si>
  <si>
    <r>
      <rPr>
        <sz val="12"/>
        <rFont val="Times New Roman"/>
        <family val="1"/>
      </rPr>
      <t>ИТОГО</t>
    </r>
  </si>
  <si>
    <r>
      <rPr>
        <sz val="12"/>
        <rFont val="Times New Roman"/>
        <family val="1"/>
      </rPr>
      <t>-</t>
    </r>
  </si>
  <si>
    <r>
      <rPr>
        <sz val="13.5"/>
        <rFont val="Times New Roman"/>
        <family val="1"/>
      </rPr>
      <t>ИТОГО</t>
    </r>
  </si>
  <si>
    <r>
      <rPr>
        <sz val="13.5"/>
        <rFont val="Times New Roman"/>
        <family val="1"/>
      </rPr>
      <t>-</t>
    </r>
  </si>
  <si>
    <r>
      <rPr>
        <sz val="12"/>
        <rFont val="Times New Roman"/>
        <family val="1"/>
      </rPr>
      <t>Платежи собственников помещений               в многоквартирном доме</t>
    </r>
  </si>
  <si>
    <r>
      <rPr>
        <sz val="12"/>
        <rFont val="Times New Roman"/>
        <family val="1"/>
      </rPr>
      <t>Платежи нанимателей помещений               в многоквартирном доме</t>
    </r>
  </si>
  <si>
    <t>Приложение № 2</t>
  </si>
  <si>
    <t>от 20 ноября 2025 г. № 728/пр</t>
  </si>
  <si>
    <t>Московская обл, г Щёлково, ул. Пустовская, д.20</t>
  </si>
  <si>
    <t>(адрес места приема населения лицом, осуществляющим управление многоквартирного домом, по вопросам отчета)</t>
  </si>
  <si>
    <t>1255000012981/5027335469</t>
  </si>
  <si>
    <t>Лицо, уполномоченное давать разъяснения по отчету:</t>
  </si>
  <si>
    <t>Наименование</t>
  </si>
  <si>
    <t>Единица</t>
  </si>
  <si>
    <t>Цена</t>
  </si>
  <si>
    <t>По перечню работ (услуг)</t>
  </si>
  <si>
    <t>Выполнено</t>
  </si>
  <si>
    <t>работы</t>
  </si>
  <si>
    <t>измерения</t>
  </si>
  <si>
    <t>(стоимость)</t>
  </si>
  <si>
    <t>Количество единиц работы (оказанной услуги)</t>
  </si>
  <si>
    <t>Стоимость работы (оказанной услуги), руб. (произведение граф 4 и 5)</t>
  </si>
  <si>
    <t>Стоимость работы (оказанной услуги), руб. (произведение граф 4 и 7)</t>
  </si>
  <si>
    <t>(услуги)</t>
  </si>
  <si>
    <t>единицы</t>
  </si>
  <si>
    <t>(услуги),</t>
  </si>
  <si>
    <t>руб.</t>
  </si>
  <si>
    <t xml:space="preserve">   Стоимость   работ   по   текущему   ремонту,   выполненных   за   отчетный </t>
  </si>
  <si>
    <t>4. Сведения   о   претензионно-исковой   работе   в   отношении   собственников   и нанимателей помещений в многоквартирном доме, имеющих задолженность по оплате за жилое помещение и (или) коммунальные услуги:</t>
  </si>
  <si>
    <t>5. Сведения о начислениях лица, осуществляющего управление многоквартирным домом,   собственникам   и   нанимателям   помещений   в   многоквартирном   доме   за выполненные  работы  (оказанные  услуги)  по  содержанию,  управлению  и  текущему ремонту   общего   имущества   многоквартирного   дома,   в   том   числе   за   оказанные дополнительные   услуги   (оказываемые   на   основании   решений   общего   собрания собственников   помещений   в   многоквартирном   доме),   о   поступлении   средств   от собственников и нанимателей помещений в многоквартирном доме за указанные работы (услуги) за отчетный период:</t>
  </si>
  <si>
    <t>8(496)56-3-60-04, эл. почта: uk-gilreshy@mail.ru</t>
  </si>
  <si>
    <t>2. За отчетный период выполнены следующие работы по текущему ремонту общего имущества собственников помещений в многоквартирном доме:</t>
  </si>
  <si>
    <t>1. За отчетный период выполнены следующие работы (оказаны следующие услуги)</t>
  </si>
  <si>
    <t>по содержанию общего имущества собственников помещений в многоквартирном доме:</t>
  </si>
  <si>
    <t>Отчет    о    деятельности     по    управлению    многоквартирным     домом    по    адресу:</t>
  </si>
  <si>
    <t>за 2025год (01.10.202г. -31.12.2025г.)</t>
  </si>
  <si>
    <t>№ п/п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</si>
  <si>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</si>
  <si>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</si>
  <si>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</si>
  <si>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</si>
  <si>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 в информационно-коммуникационной сети "Интернет", где размещен такой акт, при наличии подписанного акта</t>
  </si>
  <si>
    <t>генаральный директор - Логунов Сергей Викторович</t>
  </si>
  <si>
    <t>и жилищно-коммунального хозяйства Российской Федерации</t>
  </si>
  <si>
    <t>к приказу Министерства строительства</t>
  </si>
  <si>
    <r>
      <t xml:space="preserve">   Остаток  (перерасход  (сальдо)  денежных  средств  на  финансирование  текущего ремонта на 1 января отчетного периода: </t>
    </r>
    <r>
      <rPr>
        <b/>
        <u/>
        <sz val="12"/>
        <rFont val="Times New Roman"/>
        <family val="1"/>
        <charset val="204"/>
      </rPr>
      <t xml:space="preserve">0,00 </t>
    </r>
    <r>
      <rPr>
        <b/>
        <sz val="12"/>
        <rFont val="Times New Roman"/>
        <family val="1"/>
        <charset val="204"/>
      </rPr>
      <t>руб.</t>
    </r>
  </si>
  <si>
    <t>Количество направленных претензий потребителям- 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</si>
  <si>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</si>
  <si>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</si>
  <si>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</si>
  <si>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</si>
  <si>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</si>
  <si>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</si>
  <si>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</si>
  <si>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r>
      <rPr>
        <sz val="12"/>
        <rFont val="Times New Roman"/>
        <family val="1"/>
      </rPr>
      <t>Дата размещения отчета: "</t>
    </r>
    <r>
      <rPr>
        <u/>
        <sz val="12"/>
        <rFont val="Times New Roman"/>
        <family val="1"/>
      </rPr>
      <t> 31   </t>
    </r>
    <r>
      <rPr>
        <sz val="12"/>
        <rFont val="Times New Roman"/>
        <family val="1"/>
      </rPr>
      <t xml:space="preserve">" </t>
    </r>
    <r>
      <rPr>
        <u/>
        <sz val="12"/>
        <rFont val="Times New Roman"/>
        <family val="1"/>
      </rPr>
      <t>   марта 2026  </t>
    </r>
    <r>
      <rPr>
        <sz val="12"/>
        <rFont val="Times New Roman"/>
        <family val="1"/>
      </rPr>
      <t>г.</t>
    </r>
  </si>
  <si>
    <t>Управление домом</t>
  </si>
  <si>
    <t>в т.ч. услуги РКЦ</t>
  </si>
  <si>
    <t>в т.ч. услуги МФЦ</t>
  </si>
  <si>
    <t>Содержание общего имущества</t>
  </si>
  <si>
    <t>в т.ч. Текущий ремонт</t>
  </si>
  <si>
    <t>в т.ч. Подъездов</t>
  </si>
  <si>
    <t>в т.ч. Содержание лифтов</t>
  </si>
  <si>
    <t>в т.ч. Содержание мусоропроводов</t>
  </si>
  <si>
    <t>в т.ч. Уборка придомовой территории</t>
  </si>
  <si>
    <t>в т.ч. Содержание мест общего пользования</t>
  </si>
  <si>
    <t xml:space="preserve">в т.ч. Техническое обслуживание инженерного оборудования и конструктивных элементов зданий </t>
  </si>
  <si>
    <t>в т.ч. Дератизация</t>
  </si>
  <si>
    <t>в т.ч. Очистка вентканалов и дымоходов</t>
  </si>
  <si>
    <t>в т.ч. Противопожарные мероприятия</t>
  </si>
  <si>
    <t xml:space="preserve">Дополнительные услуги: </t>
  </si>
  <si>
    <t>в т.ч. Ремонт межпанельных швов</t>
  </si>
  <si>
    <t>в т.ч. Техническое обслуживание ВДГО</t>
  </si>
  <si>
    <t>в т.ч. диагностика ВДГО</t>
  </si>
  <si>
    <t>в т.ч. обслуживание ИТП</t>
  </si>
  <si>
    <t>в т.ч. Обслуживание домофона</t>
  </si>
  <si>
    <r>
      <t xml:space="preserve">   Остаток  (перерасход  (сальдо)  денежных  средств  на  финансирование  текущего ремонта на 31 декабря отчетного периода: </t>
    </r>
    <r>
      <rPr>
        <b/>
        <u/>
        <sz val="12"/>
        <rFont val="Times New Roman"/>
        <family val="1"/>
        <charset val="204"/>
      </rPr>
      <t>           0          </t>
    </r>
    <r>
      <rPr>
        <b/>
        <sz val="12"/>
        <rFont val="Times New Roman"/>
        <family val="1"/>
        <charset val="204"/>
      </rPr>
      <t>руб.</t>
    </r>
  </si>
  <si>
    <t>КС-2</t>
  </si>
  <si>
    <t>Московская обл, Фряново рп, Коммунальная ул., д.5</t>
  </si>
  <si>
    <t>Пуско-наладочные работы ОЗП 2025-2026</t>
  </si>
  <si>
    <t>плановые</t>
  </si>
  <si>
    <r>
      <t xml:space="preserve">   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 </t>
    </r>
    <r>
      <rPr>
        <u/>
        <sz val="12"/>
        <rFont val="Times New Roman"/>
        <family val="1"/>
      </rPr>
      <t>        152,30        </t>
    </r>
    <r>
      <rPr>
        <sz val="12"/>
        <rFont val="Times New Roman"/>
        <family val="1"/>
      </rPr>
      <t>м</t>
    </r>
    <r>
      <rPr>
        <vertAlign val="superscript"/>
        <sz val="12"/>
        <rFont val="Times New Roman"/>
        <family val="1"/>
      </rPr>
      <t>2</t>
    </r>
  </si>
  <si>
    <r>
      <t xml:space="preserve">   Общий    объем    денежных    средств,    подлежащий    внесению    собственниками помещений  в  многоквартирном  доме  в  качестве  платы  за  текущий  ремонт  общего имущества многоквартирного дома в составе платы за содержание жилого помещения, за отчетный период: </t>
    </r>
    <r>
      <rPr>
        <u/>
        <sz val="12"/>
        <rFont val="Times New Roman"/>
        <family val="1"/>
        <charset val="204"/>
      </rPr>
      <t>     3276,00  </t>
    </r>
    <r>
      <rPr>
        <sz val="12"/>
        <rFont val="Times New Roman"/>
        <family val="1"/>
        <charset val="204"/>
      </rPr>
      <t>руб.</t>
    </r>
  </si>
  <si>
    <r>
      <rPr>
        <b/>
        <u/>
        <sz val="12"/>
        <rFont val="Times New Roman"/>
        <family val="1"/>
        <charset val="204"/>
      </rPr>
      <t xml:space="preserve">период:  3276,00  </t>
    </r>
    <r>
      <rPr>
        <b/>
        <sz val="12"/>
        <rFont val="Times New Roman"/>
        <family val="1"/>
        <charset val="204"/>
      </rPr>
      <t>руб.</t>
    </r>
  </si>
  <si>
    <r>
      <t xml:space="preserve">3. Стоимость   услуг   по   управлению   многоквартирным   домом,   оказанных   за отчетный период: </t>
    </r>
    <r>
      <rPr>
        <b/>
        <u/>
        <sz val="12"/>
        <rFont val="Times New Roman"/>
        <family val="1"/>
        <charset val="204"/>
      </rPr>
      <t>     2010,36   </t>
    </r>
    <r>
      <rPr>
        <b/>
        <sz val="12"/>
        <rFont val="Times New Roman"/>
        <family val="1"/>
        <charset val="204"/>
      </rPr>
      <t>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</si>
</sst>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 x14ac:knownFonts="1">
    <font>
      <sz val="10"/>
      <color rgb="FF000000"/>
      <name val="Times New Roman"/>
      <charset val="204"/>
    </font>
    <font>
      <sz val="13.5"/>
      <name val="Times New Roman"/>
      <family val="1"/>
      <charset val="204"/>
    </font>
    <font>
      <b/>
      <sz val="13.5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2"/>
    </font>
    <font>
      <sz val="13.5"/>
      <color rgb="FF000000"/>
      <name val="Times New Roman"/>
      <family val="2"/>
    </font>
    <font>
      <sz val="13.5"/>
      <name val="Times New Roman"/>
      <family val="1"/>
    </font>
    <font>
      <b/>
      <sz val="13.5"/>
      <name val="Times New Roman"/>
      <family val="1"/>
    </font>
    <font>
      <vertAlign val="superscript"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name val="Times New Roman"/>
      <family val="1"/>
    </font>
    <font>
      <sz val="12"/>
      <color rgb="FF000000"/>
      <name val="Times New Roman"/>
      <family val="1"/>
    </font>
    <font>
      <b/>
      <u/>
      <sz val="13.5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6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2"/>
    </font>
    <font>
      <b/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87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0" fillId="0" borderId="9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right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wrapText="1"/>
    </xf>
    <xf numFmtId="0" fontId="12" fillId="0" borderId="1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 indent="9"/>
    </xf>
    <xf numFmtId="0" fontId="16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left" wrapText="1"/>
    </xf>
    <xf numFmtId="0" fontId="15" fillId="0" borderId="18" xfId="0" applyFont="1" applyBorder="1" applyAlignment="1">
      <alignment vertical="top" wrapText="1"/>
    </xf>
    <xf numFmtId="1" fontId="6" fillId="0" borderId="18" xfId="0" applyNumberFormat="1" applyFont="1" applyBorder="1" applyAlignment="1">
      <alignment horizontal="center" vertical="top" shrinkToFit="1"/>
    </xf>
    <xf numFmtId="0" fontId="0" fillId="0" borderId="18" xfId="0" applyBorder="1" applyAlignment="1">
      <alignment horizontal="left" vertical="center" wrapText="1"/>
    </xf>
    <xf numFmtId="1" fontId="5" fillId="0" borderId="18" xfId="0" applyNumberFormat="1" applyFont="1" applyBorder="1" applyAlignment="1">
      <alignment horizontal="center" vertical="top" shrinkToFit="1"/>
    </xf>
    <xf numFmtId="0" fontId="15" fillId="0" borderId="19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1" fontId="5" fillId="0" borderId="18" xfId="0" applyNumberFormat="1" applyFont="1" applyBorder="1" applyAlignment="1">
      <alignment horizontal="left" vertical="top" shrinkToFit="1"/>
    </xf>
    <xf numFmtId="1" fontId="6" fillId="0" borderId="18" xfId="0" applyNumberFormat="1" applyFont="1" applyBorder="1" applyAlignment="1">
      <alignment vertical="top" shrinkToFit="1"/>
    </xf>
    <xf numFmtId="0" fontId="1" fillId="0" borderId="18" xfId="0" applyFont="1" applyBorder="1" applyAlignment="1">
      <alignment vertical="top" wrapText="1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8" fillId="0" borderId="0" xfId="0" applyFont="1" applyAlignment="1">
      <alignment horizontal="right" vertical="top"/>
    </xf>
    <xf numFmtId="0" fontId="13" fillId="0" borderId="18" xfId="0" applyFont="1" applyBorder="1" applyAlignment="1">
      <alignment horizontal="left" vertical="top" wrapText="1"/>
    </xf>
    <xf numFmtId="1" fontId="25" fillId="0" borderId="1" xfId="0" applyNumberFormat="1" applyFont="1" applyBorder="1" applyAlignment="1">
      <alignment horizontal="center" vertical="top" shrinkToFit="1"/>
    </xf>
    <xf numFmtId="1" fontId="25" fillId="0" borderId="0" xfId="0" applyNumberFormat="1" applyFont="1" applyBorder="1" applyAlignment="1">
      <alignment horizontal="center" vertical="top" shrinkToFit="1"/>
    </xf>
    <xf numFmtId="1" fontId="25" fillId="0" borderId="20" xfId="0" applyNumberFormat="1" applyFont="1" applyBorder="1" applyAlignment="1">
      <alignment vertical="top" shrinkToFit="1"/>
    </xf>
    <xf numFmtId="0" fontId="25" fillId="0" borderId="20" xfId="0" applyFont="1" applyBorder="1" applyAlignment="1">
      <alignment wrapText="1"/>
    </xf>
    <xf numFmtId="0" fontId="25" fillId="0" borderId="2" xfId="0" applyFont="1" applyBorder="1" applyAlignment="1">
      <alignment horizontal="left" wrapText="1"/>
    </xf>
    <xf numFmtId="1" fontId="25" fillId="0" borderId="18" xfId="0" applyNumberFormat="1" applyFont="1" applyBorder="1" applyAlignment="1">
      <alignment horizontal="center" vertical="top" shrinkToFit="1"/>
    </xf>
    <xf numFmtId="1" fontId="26" fillId="0" borderId="5" xfId="0" applyNumberFormat="1" applyFont="1" applyBorder="1" applyAlignment="1">
      <alignment horizontal="center" vertical="top" shrinkToFit="1"/>
    </xf>
    <xf numFmtId="1" fontId="26" fillId="0" borderId="18" xfId="0" applyNumberFormat="1" applyFont="1" applyBorder="1" applyAlignment="1">
      <alignment vertical="top" shrinkToFit="1"/>
    </xf>
    <xf numFmtId="1" fontId="26" fillId="0" borderId="18" xfId="0" applyNumberFormat="1" applyFont="1" applyBorder="1" applyAlignment="1">
      <alignment horizontal="center" vertical="top" shrinkToFit="1"/>
    </xf>
    <xf numFmtId="1" fontId="25" fillId="0" borderId="20" xfId="0" applyNumberFormat="1" applyFont="1" applyBorder="1" applyAlignment="1">
      <alignment horizontal="center" vertical="top" shrinkToFit="1"/>
    </xf>
    <xf numFmtId="1" fontId="25" fillId="0" borderId="2" xfId="0" applyNumberFormat="1" applyFont="1" applyBorder="1" applyAlignment="1">
      <alignment horizontal="center" vertical="top" shrinkToFit="1"/>
    </xf>
    <xf numFmtId="1" fontId="27" fillId="0" borderId="1" xfId="0" applyNumberFormat="1" applyFont="1" applyBorder="1" applyAlignment="1">
      <alignment horizontal="center" vertical="top" shrinkToFit="1"/>
    </xf>
    <xf numFmtId="1" fontId="27" fillId="0" borderId="20" xfId="0" applyNumberFormat="1" applyFont="1" applyBorder="1" applyAlignment="1">
      <alignment horizontal="center" vertical="top" shrinkToFit="1"/>
    </xf>
    <xf numFmtId="1" fontId="26" fillId="0" borderId="1" xfId="0" applyNumberFormat="1" applyFont="1" applyBorder="1" applyAlignment="1">
      <alignment horizontal="center" vertical="top" wrapText="1" shrinkToFit="1"/>
    </xf>
    <xf numFmtId="1" fontId="25" fillId="0" borderId="1" xfId="0" applyNumberFormat="1" applyFont="1" applyBorder="1" applyAlignment="1">
      <alignment horizontal="center" vertical="top" wrapText="1" shrinkToFit="1"/>
    </xf>
    <xf numFmtId="0" fontId="25" fillId="0" borderId="18" xfId="0" applyFont="1" applyBorder="1" applyAlignment="1">
      <alignment horizontal="left" wrapText="1"/>
    </xf>
    <xf numFmtId="0" fontId="25" fillId="0" borderId="19" xfId="0" applyFont="1" applyBorder="1" applyAlignment="1">
      <alignment horizontal="left" wrapText="1"/>
    </xf>
    <xf numFmtId="0" fontId="25" fillId="0" borderId="21" xfId="0" applyFont="1" applyBorder="1" applyAlignment="1">
      <alignment wrapText="1"/>
    </xf>
    <xf numFmtId="1" fontId="25" fillId="0" borderId="18" xfId="0" applyNumberFormat="1" applyFont="1" applyBorder="1" applyAlignment="1">
      <alignment horizontal="center" vertical="top" wrapText="1" shrinkToFit="1"/>
    </xf>
    <xf numFmtId="0" fontId="25" fillId="0" borderId="18" xfId="0" applyFont="1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25" fillId="0" borderId="18" xfId="0" applyFont="1" applyBorder="1" applyAlignment="1">
      <alignment horizontal="left" wrapText="1"/>
    </xf>
    <xf numFmtId="1" fontId="27" fillId="0" borderId="30" xfId="0" applyNumberFormat="1" applyFont="1" applyBorder="1" applyAlignment="1">
      <alignment horizontal="center" vertical="top" shrinkToFit="1"/>
    </xf>
    <xf numFmtId="1" fontId="27" fillId="0" borderId="14" xfId="0" applyNumberFormat="1" applyFont="1" applyBorder="1" applyAlignment="1">
      <alignment horizontal="center" vertical="top" shrinkToFit="1"/>
    </xf>
    <xf numFmtId="1" fontId="27" fillId="0" borderId="15" xfId="0" applyNumberFormat="1" applyFont="1" applyBorder="1" applyAlignment="1">
      <alignment horizontal="center" vertical="top" shrinkToFit="1"/>
    </xf>
    <xf numFmtId="1" fontId="25" fillId="0" borderId="30" xfId="0" applyNumberFormat="1" applyFont="1" applyBorder="1" applyAlignment="1">
      <alignment horizontal="center" vertical="top" shrinkToFit="1"/>
    </xf>
    <xf numFmtId="1" fontId="25" fillId="0" borderId="14" xfId="0" applyNumberFormat="1" applyFont="1" applyBorder="1" applyAlignment="1">
      <alignment horizontal="center" vertical="top" shrinkToFit="1"/>
    </xf>
    <xf numFmtId="1" fontId="25" fillId="0" borderId="15" xfId="0" applyNumberFormat="1" applyFont="1" applyBorder="1" applyAlignment="1">
      <alignment horizontal="center" vertical="top" shrinkToFi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 indent="3"/>
    </xf>
    <xf numFmtId="0" fontId="15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164" fontId="27" fillId="0" borderId="18" xfId="0" applyNumberFormat="1" applyFont="1" applyBorder="1" applyAlignment="1">
      <alignment horizontal="center" vertical="top" shrinkToFit="1"/>
    </xf>
    <xf numFmtId="164" fontId="25" fillId="0" borderId="18" xfId="0" applyNumberFormat="1" applyFont="1" applyBorder="1" applyAlignment="1">
      <alignment horizontal="center" vertical="top" shrinkToFit="1"/>
    </xf>
    <xf numFmtId="164" fontId="25" fillId="0" borderId="20" xfId="0" applyNumberFormat="1" applyFont="1" applyBorder="1" applyAlignment="1">
      <alignment horizontal="center" vertical="top" shrinkToFit="1"/>
    </xf>
    <xf numFmtId="1" fontId="25" fillId="0" borderId="13" xfId="0" applyNumberFormat="1" applyFont="1" applyBorder="1" applyAlignment="1">
      <alignment horizontal="center" vertical="top" shrinkToFit="1"/>
    </xf>
    <xf numFmtId="1" fontId="27" fillId="0" borderId="13" xfId="0" applyNumberFormat="1" applyFont="1" applyBorder="1" applyAlignment="1">
      <alignment horizontal="center" vertical="top" shrinkToFit="1"/>
    </xf>
    <xf numFmtId="1" fontId="29" fillId="0" borderId="13" xfId="0" applyNumberFormat="1" applyFont="1" applyBorder="1" applyAlignment="1">
      <alignment horizontal="center" vertical="top" shrinkToFit="1"/>
    </xf>
    <xf numFmtId="1" fontId="29" fillId="0" borderId="15" xfId="0" applyNumberFormat="1" applyFont="1" applyBorder="1" applyAlignment="1">
      <alignment horizontal="center" vertical="top" shrinkToFit="1"/>
    </xf>
    <xf numFmtId="1" fontId="25" fillId="0" borderId="29" xfId="0" applyNumberFormat="1" applyFont="1" applyBorder="1" applyAlignment="1">
      <alignment horizontal="center" vertical="top" shrinkToFit="1"/>
    </xf>
    <xf numFmtId="164" fontId="25" fillId="0" borderId="26" xfId="0" applyNumberFormat="1" applyFont="1" applyBorder="1" applyAlignment="1">
      <alignment horizontal="center" vertical="top" shrinkToFit="1"/>
    </xf>
    <xf numFmtId="164" fontId="25" fillId="0" borderId="28" xfId="0" applyNumberFormat="1" applyFont="1" applyBorder="1" applyAlignment="1">
      <alignment horizontal="center" vertical="top" shrinkToFit="1"/>
    </xf>
    <xf numFmtId="0" fontId="13" fillId="0" borderId="18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2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0" borderId="18" xfId="0" applyNumberForma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top" shrinkToFit="1"/>
    </xf>
    <xf numFmtId="0" fontId="3" fillId="0" borderId="1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top" wrapText="1"/>
    </xf>
    <xf numFmtId="0" fontId="0" fillId="0" borderId="18" xfId="0" applyBorder="1" applyAlignment="1">
      <alignment horizontal="left" wrapText="1"/>
    </xf>
    <xf numFmtId="1" fontId="28" fillId="0" borderId="18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top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9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top" wrapText="1"/>
    </xf>
    <xf numFmtId="1" fontId="5" fillId="0" borderId="18" xfId="0" applyNumberFormat="1" applyFont="1" applyBorder="1" applyAlignment="1">
      <alignment horizontal="center" vertical="top" shrinkToFit="1"/>
    </xf>
    <xf numFmtId="0" fontId="13" fillId="0" borderId="18" xfId="0" applyFont="1" applyBorder="1" applyAlignment="1">
      <alignment horizontal="left" vertical="top" wrapText="1" indent="1"/>
    </xf>
    <xf numFmtId="0" fontId="10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0" fillId="0" borderId="18" xfId="0" applyBorder="1" applyAlignment="1">
      <alignment horizontal="left" vertical="center" wrapText="1"/>
    </xf>
    <xf numFmtId="0" fontId="28" fillId="0" borderId="18" xfId="0" applyFont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 indent="2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25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center" vertical="top"/>
    </xf>
    <xf numFmtId="1" fontId="26" fillId="0" borderId="13" xfId="0" applyNumberFormat="1" applyFont="1" applyBorder="1" applyAlignment="1">
      <alignment horizontal="center" vertical="top" shrinkToFit="1"/>
    </xf>
    <xf numFmtId="1" fontId="26" fillId="0" borderId="14" xfId="0" applyNumberFormat="1" applyFont="1" applyBorder="1" applyAlignment="1">
      <alignment horizontal="center" vertical="top" shrinkToFit="1"/>
    </xf>
    <xf numFmtId="1" fontId="26" fillId="0" borderId="15" xfId="0" applyNumberFormat="1" applyFont="1" applyBorder="1" applyAlignment="1">
      <alignment horizontal="center" vertical="top" shrinkToFit="1"/>
    </xf>
    <xf numFmtId="1" fontId="26" fillId="0" borderId="10" xfId="0" applyNumberFormat="1" applyFont="1" applyBorder="1" applyAlignment="1">
      <alignment horizontal="center" vertical="top" shrinkToFit="1"/>
    </xf>
    <xf numFmtId="1" fontId="26" fillId="0" borderId="0" xfId="0" applyNumberFormat="1" applyFont="1" applyBorder="1" applyAlignment="1">
      <alignment horizontal="center" vertical="top" shrinkToFit="1"/>
    </xf>
    <xf numFmtId="1" fontId="26" fillId="0" borderId="7" xfId="0" applyNumberFormat="1" applyFont="1" applyBorder="1" applyAlignment="1">
      <alignment horizontal="center" vertical="top" shrinkToFit="1"/>
    </xf>
    <xf numFmtId="0" fontId="25" fillId="0" borderId="18" xfId="0" applyFont="1" applyBorder="1" applyAlignment="1">
      <alignment horizontal="left" wrapText="1"/>
    </xf>
    <xf numFmtId="0" fontId="25" fillId="0" borderId="1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top" wrapText="1"/>
    </xf>
    <xf numFmtId="1" fontId="6" fillId="0" borderId="26" xfId="0" applyNumberFormat="1" applyFont="1" applyBorder="1" applyAlignment="1">
      <alignment horizontal="center" vertical="top" shrinkToFit="1"/>
    </xf>
    <xf numFmtId="1" fontId="6" fillId="0" borderId="27" xfId="0" applyNumberFormat="1" applyFont="1" applyBorder="1" applyAlignment="1">
      <alignment horizontal="center" vertical="top" shrinkToFit="1"/>
    </xf>
    <xf numFmtId="1" fontId="6" fillId="0" borderId="28" xfId="0" applyNumberFormat="1" applyFont="1" applyBorder="1" applyAlignment="1">
      <alignment horizontal="center" vertical="top" shrinkToFit="1"/>
    </xf>
    <xf numFmtId="0" fontId="12" fillId="0" borderId="26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1" fillId="0" borderId="18" xfId="0" applyFont="1" applyBorder="1" applyAlignment="1">
      <alignment horizontal="left" vertical="top" wrapText="1"/>
    </xf>
    <xf numFmtId="2" fontId="22" fillId="0" borderId="18" xfId="0" applyNumberFormat="1" applyFont="1" applyBorder="1" applyAlignment="1">
      <alignment horizontal="center" vertical="top" wrapText="1"/>
    </xf>
    <xf numFmtId="0" fontId="22" fillId="0" borderId="18" xfId="0" applyFont="1" applyBorder="1" applyAlignment="1">
      <alignment horizontal="center" vertical="top" wrapText="1"/>
    </xf>
    <xf numFmtId="164" fontId="27" fillId="0" borderId="26" xfId="0" applyNumberFormat="1" applyFont="1" applyBorder="1" applyAlignment="1">
      <alignment horizontal="center" vertical="top" shrinkToFit="1"/>
    </xf>
    <xf numFmtId="164" fontId="27" fillId="0" borderId="28" xfId="0" applyNumberFormat="1" applyFont="1" applyBorder="1" applyAlignment="1">
      <alignment horizontal="center" vertical="top" shrinkToFit="1"/>
    </xf>
    <xf numFmtId="1" fontId="25" fillId="0" borderId="2" xfId="0" applyNumberFormat="1" applyFont="1" applyBorder="1" applyAlignment="1">
      <alignment horizontal="center" vertical="top" shrinkToFit="1"/>
    </xf>
    <xf numFmtId="1" fontId="25" fillId="0" borderId="3" xfId="0" applyNumberFormat="1" applyFont="1" applyBorder="1" applyAlignment="1">
      <alignment horizontal="center" vertical="top" shrinkToFit="1"/>
    </xf>
    <xf numFmtId="1" fontId="25" fillId="0" borderId="31" xfId="0" applyNumberFormat="1" applyFont="1" applyBorder="1" applyAlignment="1">
      <alignment horizontal="center" vertical="top" shrinkToFit="1"/>
    </xf>
    <xf numFmtId="1" fontId="25" fillId="0" borderId="22" xfId="0" applyNumberFormat="1" applyFont="1" applyBorder="1" applyAlignment="1">
      <alignment horizontal="center" vertical="top" shrinkToFit="1"/>
    </xf>
    <xf numFmtId="1" fontId="25" fillId="0" borderId="23" xfId="0" applyNumberFormat="1" applyFont="1" applyBorder="1" applyAlignment="1">
      <alignment horizontal="center" vertical="top" shrinkToFit="1"/>
    </xf>
    <xf numFmtId="1" fontId="27" fillId="0" borderId="10" xfId="0" applyNumberFormat="1" applyFont="1" applyBorder="1" applyAlignment="1">
      <alignment horizontal="left" vertical="top" wrapText="1" shrinkToFit="1"/>
    </xf>
    <xf numFmtId="1" fontId="27" fillId="0" borderId="0" xfId="0" applyNumberFormat="1" applyFont="1" applyBorder="1" applyAlignment="1">
      <alignment horizontal="left" vertical="top" wrapText="1" shrinkToFit="1"/>
    </xf>
    <xf numFmtId="1" fontId="27" fillId="0" borderId="11" xfId="0" applyNumberFormat="1" applyFont="1" applyBorder="1" applyAlignment="1">
      <alignment horizontal="left" vertical="top" wrapText="1" shrinkToFit="1"/>
    </xf>
    <xf numFmtId="0" fontId="25" fillId="0" borderId="18" xfId="0" applyFont="1" applyBorder="1" applyAlignment="1">
      <alignment horizontal="center" wrapText="1"/>
    </xf>
    <xf numFmtId="0" fontId="25" fillId="0" borderId="26" xfId="0" applyFont="1" applyBorder="1" applyAlignment="1">
      <alignment horizontal="center" wrapText="1"/>
    </xf>
    <xf numFmtId="0" fontId="25" fillId="0" borderId="2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tabSelected="1" view="pageBreakPreview" topLeftCell="A65" zoomScale="110" zoomScaleNormal="100" zoomScaleSheetLayoutView="110" workbookViewId="0">
      <selection activeCell="J72" sqref="J72"/>
    </sheetView>
  </sheetViews>
  <sheetFormatPr defaultColWidth="9.33203125" defaultRowHeight="12.75" x14ac:dyDescent="0.2"/>
  <cols>
    <col min="1" max="1" width="5.83203125" customWidth="1"/>
    <col min="2" max="2" width="18.6640625" customWidth="1"/>
    <col min="3" max="3" width="2.1640625" customWidth="1"/>
    <col min="4" max="5" width="5.83203125" customWidth="1"/>
    <col min="6" max="6" width="4.6640625" customWidth="1"/>
    <col min="7" max="7" width="10.5" customWidth="1"/>
    <col min="8" max="8" width="1.1640625" customWidth="1"/>
    <col min="9" max="9" width="5.83203125" customWidth="1"/>
    <col min="10" max="10" width="8" customWidth="1"/>
    <col min="11" max="11" width="5.83203125" customWidth="1"/>
    <col min="12" max="12" width="3.6640625" customWidth="1"/>
    <col min="13" max="14" width="6.83203125" hidden="1" customWidth="1"/>
    <col min="15" max="15" width="11.5" customWidth="1"/>
    <col min="16" max="16" width="10.1640625" customWidth="1"/>
    <col min="17" max="17" width="2.6640625" customWidth="1"/>
    <col min="18" max="18" width="4.6640625" customWidth="1"/>
    <col min="19" max="19" width="2.1640625" customWidth="1"/>
  </cols>
  <sheetData>
    <row r="1" spans="1:22" x14ac:dyDescent="0.2">
      <c r="A1" s="126" t="s">
        <v>14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22" x14ac:dyDescent="0.2">
      <c r="A2" s="126" t="s">
        <v>52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22" ht="12" customHeight="1" x14ac:dyDescent="0.2">
      <c r="A3" s="126" t="s">
        <v>51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22" x14ac:dyDescent="0.2">
      <c r="A4" s="127" t="s">
        <v>15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</row>
    <row r="5" spans="1:22" ht="17.25" x14ac:dyDescent="0.2">
      <c r="A5" s="1"/>
      <c r="V5" s="5"/>
    </row>
    <row r="6" spans="1:22" ht="17.25" x14ac:dyDescent="0.2">
      <c r="A6" s="128" t="s">
        <v>0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</row>
    <row r="7" spans="1:22" ht="17.25" x14ac:dyDescent="0.2">
      <c r="A7" s="128" t="s">
        <v>1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</row>
    <row r="8" spans="1:22" ht="17.25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22" ht="15.75" x14ac:dyDescent="0.2">
      <c r="A9" s="129" t="s">
        <v>42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</row>
    <row r="10" spans="1:22" ht="17.25" x14ac:dyDescent="0.2">
      <c r="A10" s="130" t="s">
        <v>43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</row>
    <row r="11" spans="1:22" ht="17.25" x14ac:dyDescent="0.2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22" ht="17.25" x14ac:dyDescent="0.2">
      <c r="A12" s="132" t="s">
        <v>85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</row>
    <row r="13" spans="1:22" x14ac:dyDescent="0.2">
      <c r="A13" s="119" t="s">
        <v>2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</row>
    <row r="14" spans="1:22" ht="15.75" x14ac:dyDescent="0.2">
      <c r="A14" s="133" t="s">
        <v>16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</row>
    <row r="15" spans="1:22" x14ac:dyDescent="0.2">
      <c r="A15" s="120" t="s">
        <v>17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</row>
    <row r="16" spans="1:22" ht="15.75" x14ac:dyDescent="0.2">
      <c r="A16" s="124" t="s">
        <v>18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</row>
    <row r="17" spans="1:19" x14ac:dyDescent="0.2">
      <c r="A17" s="119" t="s">
        <v>3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</row>
    <row r="18" spans="1:19" ht="17.25" customHeight="1" x14ac:dyDescent="0.2">
      <c r="A18" s="121" t="s">
        <v>19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</row>
    <row r="19" spans="1:19" ht="17.25" x14ac:dyDescent="0.2">
      <c r="A19" s="123" t="s">
        <v>50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</row>
    <row r="20" spans="1:19" x14ac:dyDescent="0.2">
      <c r="A20" s="119" t="s">
        <v>4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</row>
    <row r="21" spans="1:19" ht="15.75" x14ac:dyDescent="0.2">
      <c r="A21" s="124" t="s">
        <v>38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</row>
    <row r="22" spans="1:19" x14ac:dyDescent="0.2">
      <c r="A22" s="119" t="s">
        <v>5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</row>
    <row r="23" spans="1:19" s="20" customFormat="1" ht="60.75" customHeight="1" x14ac:dyDescent="0.2">
      <c r="A23" s="114" t="s">
        <v>88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</row>
    <row r="24" spans="1:19" s="20" customFormat="1" ht="15.75" x14ac:dyDescent="0.2">
      <c r="A24" s="147" t="s">
        <v>62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</row>
    <row r="25" spans="1:19" s="20" customFormat="1" ht="15.7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</row>
    <row r="26" spans="1:19" s="20" customFormat="1" ht="15.75" x14ac:dyDescent="0.2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</row>
    <row r="27" spans="1:19" s="20" customFormat="1" ht="15.75" x14ac:dyDescent="0.2">
      <c r="A27" s="134" t="s">
        <v>40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</row>
    <row r="28" spans="1:19" s="20" customFormat="1" ht="15.75" customHeight="1" x14ac:dyDescent="0.2">
      <c r="A28" s="135" t="s">
        <v>41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</row>
    <row r="29" spans="1:19" ht="15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5.75" customHeight="1" x14ac:dyDescent="0.2">
      <c r="A30" s="2" t="s">
        <v>6</v>
      </c>
      <c r="B30" s="8" t="s">
        <v>20</v>
      </c>
      <c r="C30" s="66" t="s">
        <v>21</v>
      </c>
      <c r="D30" s="67"/>
      <c r="E30" s="164"/>
      <c r="F30" s="66" t="s">
        <v>22</v>
      </c>
      <c r="G30" s="67"/>
      <c r="H30" s="141" t="s">
        <v>23</v>
      </c>
      <c r="I30" s="142"/>
      <c r="J30" s="142"/>
      <c r="K30" s="142"/>
      <c r="L30" s="143"/>
      <c r="M30" s="24"/>
      <c r="N30" s="68" t="s">
        <v>24</v>
      </c>
      <c r="O30" s="68"/>
      <c r="P30" s="68"/>
      <c r="Q30" s="68"/>
      <c r="R30" s="68"/>
      <c r="S30" s="68"/>
    </row>
    <row r="31" spans="1:19" x14ac:dyDescent="0.2">
      <c r="A31" s="69" t="s">
        <v>7</v>
      </c>
      <c r="B31" s="70" t="s">
        <v>25</v>
      </c>
      <c r="C31" s="71" t="s">
        <v>26</v>
      </c>
      <c r="D31" s="72"/>
      <c r="E31" s="73"/>
      <c r="F31" s="71" t="s">
        <v>27</v>
      </c>
      <c r="G31" s="74"/>
      <c r="H31" s="144"/>
      <c r="I31" s="145"/>
      <c r="J31" s="145"/>
      <c r="K31" s="145"/>
      <c r="L31" s="146"/>
      <c r="M31" s="24"/>
      <c r="N31" s="68"/>
      <c r="O31" s="68"/>
      <c r="P31" s="68"/>
      <c r="Q31" s="68"/>
      <c r="R31" s="68"/>
      <c r="S31" s="68"/>
    </row>
    <row r="32" spans="1:19" ht="12.75" customHeight="1" x14ac:dyDescent="0.2">
      <c r="A32" s="69"/>
      <c r="B32" s="70"/>
      <c r="C32" s="71"/>
      <c r="D32" s="72"/>
      <c r="E32" s="73"/>
      <c r="F32" s="71"/>
      <c r="G32" s="73"/>
      <c r="H32" s="75" t="s">
        <v>28</v>
      </c>
      <c r="I32" s="76"/>
      <c r="J32" s="76"/>
      <c r="K32" s="80" t="s">
        <v>29</v>
      </c>
      <c r="L32" s="80"/>
      <c r="M32" s="80"/>
      <c r="N32" s="28" t="s">
        <v>28</v>
      </c>
      <c r="O32" s="138" t="s">
        <v>28</v>
      </c>
      <c r="P32" s="76" t="s">
        <v>30</v>
      </c>
      <c r="Q32" s="76"/>
      <c r="R32" s="76"/>
      <c r="S32" s="81"/>
    </row>
    <row r="33" spans="1:19" x14ac:dyDescent="0.2">
      <c r="A33" s="3"/>
      <c r="B33" s="9" t="s">
        <v>31</v>
      </c>
      <c r="C33" s="75" t="s">
        <v>25</v>
      </c>
      <c r="D33" s="77"/>
      <c r="E33" s="81"/>
      <c r="F33" s="75" t="s">
        <v>32</v>
      </c>
      <c r="G33" s="81"/>
      <c r="H33" s="75"/>
      <c r="I33" s="77"/>
      <c r="J33" s="76"/>
      <c r="K33" s="80"/>
      <c r="L33" s="80"/>
      <c r="M33" s="80"/>
      <c r="N33" s="24"/>
      <c r="O33" s="139"/>
      <c r="P33" s="76"/>
      <c r="Q33" s="77"/>
      <c r="R33" s="77"/>
      <c r="S33" s="81"/>
    </row>
    <row r="34" spans="1:19" x14ac:dyDescent="0.2">
      <c r="A34" s="3"/>
      <c r="B34" s="10"/>
      <c r="C34" s="75" t="s">
        <v>31</v>
      </c>
      <c r="D34" s="77"/>
      <c r="E34" s="81"/>
      <c r="F34" s="75" t="s">
        <v>25</v>
      </c>
      <c r="G34" s="81"/>
      <c r="H34" s="75"/>
      <c r="I34" s="77"/>
      <c r="J34" s="76"/>
      <c r="K34" s="80"/>
      <c r="L34" s="80"/>
      <c r="M34" s="80"/>
      <c r="N34" s="24"/>
      <c r="O34" s="139"/>
      <c r="P34" s="76"/>
      <c r="Q34" s="77"/>
      <c r="R34" s="77"/>
      <c r="S34" s="81"/>
    </row>
    <row r="35" spans="1:19" x14ac:dyDescent="0.2">
      <c r="A35" s="3"/>
      <c r="B35" s="10"/>
      <c r="C35" s="158"/>
      <c r="D35" s="159"/>
      <c r="E35" s="160"/>
      <c r="F35" s="75" t="s">
        <v>33</v>
      </c>
      <c r="G35" s="81"/>
      <c r="H35" s="75"/>
      <c r="I35" s="77"/>
      <c r="J35" s="76"/>
      <c r="K35" s="80"/>
      <c r="L35" s="80"/>
      <c r="M35" s="80"/>
      <c r="N35" s="24"/>
      <c r="O35" s="139"/>
      <c r="P35" s="76"/>
      <c r="Q35" s="77"/>
      <c r="R35" s="77"/>
      <c r="S35" s="81"/>
    </row>
    <row r="36" spans="1:19" x14ac:dyDescent="0.2">
      <c r="A36" s="4"/>
      <c r="B36" s="11"/>
      <c r="C36" s="161"/>
      <c r="D36" s="162"/>
      <c r="E36" s="163"/>
      <c r="F36" s="78" t="s">
        <v>34</v>
      </c>
      <c r="G36" s="82"/>
      <c r="H36" s="78"/>
      <c r="I36" s="79"/>
      <c r="J36" s="79"/>
      <c r="K36" s="80"/>
      <c r="L36" s="80"/>
      <c r="M36" s="80"/>
      <c r="N36" s="24"/>
      <c r="O36" s="140"/>
      <c r="P36" s="79"/>
      <c r="Q36" s="79"/>
      <c r="R36" s="79"/>
      <c r="S36" s="82"/>
    </row>
    <row r="37" spans="1:19" x14ac:dyDescent="0.2">
      <c r="A37" s="43">
        <v>1</v>
      </c>
      <c r="B37" s="43">
        <v>2</v>
      </c>
      <c r="C37" s="150">
        <v>3</v>
      </c>
      <c r="D37" s="151"/>
      <c r="E37" s="152"/>
      <c r="F37" s="150">
        <v>4</v>
      </c>
      <c r="G37" s="152"/>
      <c r="H37" s="150">
        <v>5</v>
      </c>
      <c r="I37" s="151"/>
      <c r="J37" s="152"/>
      <c r="K37" s="153">
        <v>6</v>
      </c>
      <c r="L37" s="154"/>
      <c r="M37" s="155"/>
      <c r="N37" s="44">
        <v>7</v>
      </c>
      <c r="O37" s="45">
        <v>7</v>
      </c>
      <c r="P37" s="151">
        <v>8</v>
      </c>
      <c r="Q37" s="151"/>
      <c r="R37" s="151"/>
      <c r="S37" s="152"/>
    </row>
    <row r="38" spans="1:19" x14ac:dyDescent="0.2">
      <c r="A38" s="37">
        <v>1</v>
      </c>
      <c r="B38" s="48" t="s">
        <v>63</v>
      </c>
      <c r="C38" s="86" t="s">
        <v>34</v>
      </c>
      <c r="D38" s="64"/>
      <c r="E38" s="65"/>
      <c r="F38" s="87">
        <f>152.3*K38</f>
        <v>670.12000000000012</v>
      </c>
      <c r="G38" s="62"/>
      <c r="H38" s="86"/>
      <c r="I38" s="64"/>
      <c r="J38" s="90"/>
      <c r="K38" s="83">
        <v>4.4000000000000004</v>
      </c>
      <c r="L38" s="83"/>
      <c r="M38" s="38"/>
      <c r="N38" s="39"/>
      <c r="O38" s="49">
        <v>3</v>
      </c>
      <c r="P38" s="60">
        <f>O38*F38</f>
        <v>2010.3600000000004</v>
      </c>
      <c r="Q38" s="61"/>
      <c r="R38" s="61"/>
      <c r="S38" s="62"/>
    </row>
    <row r="39" spans="1:19" x14ac:dyDescent="0.2">
      <c r="A39" s="37"/>
      <c r="B39" s="37" t="s">
        <v>64</v>
      </c>
      <c r="C39" s="86" t="s">
        <v>34</v>
      </c>
      <c r="D39" s="64"/>
      <c r="E39" s="65"/>
      <c r="F39" s="88">
        <f t="shared" ref="F39:F51" si="0">152.3*K39</f>
        <v>229.97300000000001</v>
      </c>
      <c r="G39" s="89"/>
      <c r="H39" s="86"/>
      <c r="I39" s="64"/>
      <c r="J39" s="90"/>
      <c r="K39" s="84">
        <v>1.51</v>
      </c>
      <c r="L39" s="84"/>
      <c r="M39" s="38"/>
      <c r="N39" s="39"/>
      <c r="O39" s="46">
        <v>3</v>
      </c>
      <c r="P39" s="63">
        <f t="shared" ref="P39:P40" si="1">O39*F39</f>
        <v>689.9190000000001</v>
      </c>
      <c r="Q39" s="64"/>
      <c r="R39" s="64"/>
      <c r="S39" s="65"/>
    </row>
    <row r="40" spans="1:19" x14ac:dyDescent="0.2">
      <c r="A40" s="37"/>
      <c r="B40" s="37" t="s">
        <v>65</v>
      </c>
      <c r="C40" s="86" t="s">
        <v>34</v>
      </c>
      <c r="D40" s="64"/>
      <c r="E40" s="65"/>
      <c r="F40" s="88">
        <f t="shared" si="0"/>
        <v>65.489000000000004</v>
      </c>
      <c r="G40" s="89"/>
      <c r="H40" s="86"/>
      <c r="I40" s="64"/>
      <c r="J40" s="90"/>
      <c r="K40" s="84">
        <v>0.43</v>
      </c>
      <c r="L40" s="84"/>
      <c r="M40" s="38"/>
      <c r="N40" s="39"/>
      <c r="O40" s="46">
        <v>3</v>
      </c>
      <c r="P40" s="63">
        <f t="shared" si="1"/>
        <v>196.46700000000001</v>
      </c>
      <c r="Q40" s="64"/>
      <c r="R40" s="64"/>
      <c r="S40" s="65"/>
    </row>
    <row r="41" spans="1:19" ht="24" x14ac:dyDescent="0.2">
      <c r="A41" s="37">
        <v>2</v>
      </c>
      <c r="B41" s="50" t="s">
        <v>66</v>
      </c>
      <c r="C41" s="86" t="s">
        <v>34</v>
      </c>
      <c r="D41" s="64"/>
      <c r="E41" s="65"/>
      <c r="F41" s="87">
        <f t="shared" si="0"/>
        <v>1858.06</v>
      </c>
      <c r="G41" s="62"/>
      <c r="H41" s="86"/>
      <c r="I41" s="64"/>
      <c r="J41" s="90"/>
      <c r="K41" s="174">
        <v>12.2</v>
      </c>
      <c r="L41" s="175"/>
      <c r="M41" s="38"/>
      <c r="N41" s="39"/>
      <c r="O41" s="46">
        <v>3</v>
      </c>
      <c r="P41" s="60">
        <f t="shared" ref="P41:P49" si="2">O41*F41</f>
        <v>5574.18</v>
      </c>
      <c r="Q41" s="61"/>
      <c r="R41" s="61"/>
      <c r="S41" s="62"/>
    </row>
    <row r="42" spans="1:19" ht="12.75" customHeight="1" x14ac:dyDescent="0.2">
      <c r="A42" s="37"/>
      <c r="B42" s="51" t="s">
        <v>67</v>
      </c>
      <c r="C42" s="86" t="s">
        <v>34</v>
      </c>
      <c r="D42" s="64"/>
      <c r="E42" s="65"/>
      <c r="F42" s="88">
        <f t="shared" si="0"/>
        <v>39.598000000000006</v>
      </c>
      <c r="G42" s="89"/>
      <c r="H42" s="86"/>
      <c r="I42" s="64"/>
      <c r="J42" s="90"/>
      <c r="K42" s="91">
        <v>0.26</v>
      </c>
      <c r="L42" s="92"/>
      <c r="M42" s="38"/>
      <c r="N42" s="39"/>
      <c r="O42" s="46">
        <v>3</v>
      </c>
      <c r="P42" s="63">
        <f t="shared" si="2"/>
        <v>118.79400000000001</v>
      </c>
      <c r="Q42" s="64"/>
      <c r="R42" s="64"/>
      <c r="S42" s="65"/>
    </row>
    <row r="43" spans="1:19" x14ac:dyDescent="0.2">
      <c r="A43" s="37"/>
      <c r="B43" s="51" t="s">
        <v>68</v>
      </c>
      <c r="C43" s="86" t="s">
        <v>34</v>
      </c>
      <c r="D43" s="64"/>
      <c r="E43" s="65"/>
      <c r="F43" s="88">
        <f t="shared" si="0"/>
        <v>446.23900000000003</v>
      </c>
      <c r="G43" s="89"/>
      <c r="H43" s="86"/>
      <c r="I43" s="64"/>
      <c r="J43" s="90"/>
      <c r="K43" s="91">
        <v>2.93</v>
      </c>
      <c r="L43" s="92"/>
      <c r="M43" s="38"/>
      <c r="N43" s="39"/>
      <c r="O43" s="46">
        <v>3</v>
      </c>
      <c r="P43" s="63">
        <f t="shared" si="2"/>
        <v>1338.7170000000001</v>
      </c>
      <c r="Q43" s="64"/>
      <c r="R43" s="64"/>
      <c r="S43" s="65"/>
    </row>
    <row r="44" spans="1:19" ht="22.5" x14ac:dyDescent="0.2">
      <c r="A44" s="37"/>
      <c r="B44" s="51" t="s">
        <v>69</v>
      </c>
      <c r="C44" s="86" t="s">
        <v>34</v>
      </c>
      <c r="D44" s="64"/>
      <c r="E44" s="65"/>
      <c r="F44" s="88">
        <f t="shared" si="0"/>
        <v>0</v>
      </c>
      <c r="G44" s="89"/>
      <c r="H44" s="86"/>
      <c r="I44" s="64"/>
      <c r="J44" s="90"/>
      <c r="K44" s="91">
        <v>0</v>
      </c>
      <c r="L44" s="92"/>
      <c r="M44" s="38"/>
      <c r="N44" s="39"/>
      <c r="O44" s="46">
        <v>3</v>
      </c>
      <c r="P44" s="63">
        <f t="shared" si="2"/>
        <v>0</v>
      </c>
      <c r="Q44" s="64"/>
      <c r="R44" s="64"/>
      <c r="S44" s="65"/>
    </row>
    <row r="45" spans="1:19" ht="22.5" x14ac:dyDescent="0.2">
      <c r="A45" s="37"/>
      <c r="B45" s="51" t="s">
        <v>70</v>
      </c>
      <c r="C45" s="86" t="s">
        <v>34</v>
      </c>
      <c r="D45" s="64"/>
      <c r="E45" s="65"/>
      <c r="F45" s="88">
        <f t="shared" si="0"/>
        <v>0</v>
      </c>
      <c r="G45" s="89"/>
      <c r="H45" s="86"/>
      <c r="I45" s="64"/>
      <c r="J45" s="90"/>
      <c r="K45" s="91">
        <v>0</v>
      </c>
      <c r="L45" s="92"/>
      <c r="M45" s="38"/>
      <c r="N45" s="39"/>
      <c r="O45" s="46">
        <v>3</v>
      </c>
      <c r="P45" s="63">
        <f t="shared" si="2"/>
        <v>0</v>
      </c>
      <c r="Q45" s="64"/>
      <c r="R45" s="64"/>
      <c r="S45" s="65"/>
    </row>
    <row r="46" spans="1:19" ht="33.75" x14ac:dyDescent="0.2">
      <c r="A46" s="37"/>
      <c r="B46" s="51" t="s">
        <v>71</v>
      </c>
      <c r="C46" s="86" t="s">
        <v>34</v>
      </c>
      <c r="D46" s="64"/>
      <c r="E46" s="65"/>
      <c r="F46" s="88">
        <f t="shared" si="0"/>
        <v>546.75700000000006</v>
      </c>
      <c r="G46" s="89"/>
      <c r="H46" s="86"/>
      <c r="I46" s="64"/>
      <c r="J46" s="90"/>
      <c r="K46" s="84">
        <v>3.59</v>
      </c>
      <c r="L46" s="84"/>
      <c r="M46" s="38"/>
      <c r="N46" s="39"/>
      <c r="O46" s="46">
        <v>3</v>
      </c>
      <c r="P46" s="63">
        <f t="shared" si="2"/>
        <v>1640.2710000000002</v>
      </c>
      <c r="Q46" s="64"/>
      <c r="R46" s="64"/>
      <c r="S46" s="65"/>
    </row>
    <row r="47" spans="1:19" ht="22.5" customHeight="1" x14ac:dyDescent="0.2">
      <c r="A47" s="37"/>
      <c r="B47" s="51" t="s">
        <v>72</v>
      </c>
      <c r="C47" s="86" t="s">
        <v>34</v>
      </c>
      <c r="D47" s="64"/>
      <c r="E47" s="65"/>
      <c r="F47" s="88">
        <f t="shared" si="0"/>
        <v>115.748</v>
      </c>
      <c r="G47" s="89"/>
      <c r="H47" s="86"/>
      <c r="I47" s="64"/>
      <c r="J47" s="90"/>
      <c r="K47" s="91">
        <v>0.76</v>
      </c>
      <c r="L47" s="92"/>
      <c r="M47" s="38"/>
      <c r="N47" s="39"/>
      <c r="O47" s="46">
        <v>3</v>
      </c>
      <c r="P47" s="63">
        <f t="shared" si="2"/>
        <v>347.24400000000003</v>
      </c>
      <c r="Q47" s="64"/>
      <c r="R47" s="64"/>
      <c r="S47" s="65"/>
    </row>
    <row r="48" spans="1:19" ht="75.75" customHeight="1" x14ac:dyDescent="0.2">
      <c r="A48" s="37"/>
      <c r="B48" s="51" t="s">
        <v>73</v>
      </c>
      <c r="C48" s="86" t="s">
        <v>34</v>
      </c>
      <c r="D48" s="64"/>
      <c r="E48" s="65"/>
      <c r="F48" s="88">
        <f t="shared" si="0"/>
        <v>606.154</v>
      </c>
      <c r="G48" s="89"/>
      <c r="H48" s="86"/>
      <c r="I48" s="64"/>
      <c r="J48" s="90"/>
      <c r="K48" s="85">
        <v>3.98</v>
      </c>
      <c r="L48" s="85"/>
      <c r="M48" s="38"/>
      <c r="N48" s="39"/>
      <c r="O48" s="46">
        <v>3</v>
      </c>
      <c r="P48" s="63">
        <f t="shared" si="2"/>
        <v>1818.462</v>
      </c>
      <c r="Q48" s="64"/>
      <c r="R48" s="64"/>
      <c r="S48" s="65"/>
    </row>
    <row r="49" spans="1:19" x14ac:dyDescent="0.2">
      <c r="A49" s="37"/>
      <c r="B49" s="51" t="s">
        <v>74</v>
      </c>
      <c r="C49" s="86" t="s">
        <v>34</v>
      </c>
      <c r="D49" s="64"/>
      <c r="E49" s="65"/>
      <c r="F49" s="88">
        <f t="shared" si="0"/>
        <v>31.983000000000001</v>
      </c>
      <c r="G49" s="89"/>
      <c r="H49" s="86"/>
      <c r="I49" s="64"/>
      <c r="J49" s="64"/>
      <c r="K49" s="84">
        <v>0.21</v>
      </c>
      <c r="L49" s="84"/>
      <c r="M49" s="42"/>
      <c r="N49" s="39"/>
      <c r="O49" s="46">
        <v>3</v>
      </c>
      <c r="P49" s="63">
        <f t="shared" si="2"/>
        <v>95.948999999999998</v>
      </c>
      <c r="Q49" s="64"/>
      <c r="R49" s="64"/>
      <c r="S49" s="65"/>
    </row>
    <row r="50" spans="1:19" ht="33.75" x14ac:dyDescent="0.2">
      <c r="A50" s="37"/>
      <c r="B50" s="51" t="s">
        <v>75</v>
      </c>
      <c r="C50" s="86" t="s">
        <v>34</v>
      </c>
      <c r="D50" s="64"/>
      <c r="E50" s="65"/>
      <c r="F50" s="88">
        <f t="shared" si="0"/>
        <v>45.690000000000005</v>
      </c>
      <c r="G50" s="89"/>
      <c r="H50" s="86"/>
      <c r="I50" s="64"/>
      <c r="J50" s="90"/>
      <c r="K50" s="91">
        <v>0.3</v>
      </c>
      <c r="L50" s="92"/>
      <c r="M50" s="42"/>
      <c r="N50" s="39"/>
      <c r="O50" s="46">
        <v>3</v>
      </c>
      <c r="P50" s="63">
        <f t="shared" ref="P50" si="3">O50*F50</f>
        <v>137.07000000000002</v>
      </c>
      <c r="Q50" s="64"/>
      <c r="R50" s="64"/>
      <c r="S50" s="65"/>
    </row>
    <row r="51" spans="1:19" ht="33.75" x14ac:dyDescent="0.2">
      <c r="A51" s="47"/>
      <c r="B51" s="55" t="s">
        <v>76</v>
      </c>
      <c r="C51" s="86" t="s">
        <v>34</v>
      </c>
      <c r="D51" s="64"/>
      <c r="E51" s="65"/>
      <c r="F51" s="88">
        <f t="shared" si="0"/>
        <v>25.891000000000005</v>
      </c>
      <c r="G51" s="89"/>
      <c r="H51" s="86"/>
      <c r="I51" s="64"/>
      <c r="J51" s="90"/>
      <c r="K51" s="91">
        <v>0.17</v>
      </c>
      <c r="L51" s="92"/>
      <c r="M51" s="42"/>
      <c r="N51" s="39"/>
      <c r="O51" s="42">
        <v>3</v>
      </c>
      <c r="P51" s="63">
        <f t="shared" ref="P51" si="4">O51*F51</f>
        <v>77.673000000000016</v>
      </c>
      <c r="Q51" s="64"/>
      <c r="R51" s="64"/>
      <c r="S51" s="65"/>
    </row>
    <row r="52" spans="1:19" ht="16.5" customHeight="1" x14ac:dyDescent="0.2">
      <c r="A52" s="37"/>
      <c r="B52" s="181" t="s">
        <v>77</v>
      </c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3"/>
    </row>
    <row r="53" spans="1:19" ht="22.5" x14ac:dyDescent="0.2">
      <c r="A53" s="37"/>
      <c r="B53" s="51" t="s">
        <v>78</v>
      </c>
      <c r="C53" s="86" t="s">
        <v>34</v>
      </c>
      <c r="D53" s="64"/>
      <c r="E53" s="65"/>
      <c r="F53" s="86">
        <f>K53*152.3</f>
        <v>0</v>
      </c>
      <c r="G53" s="65"/>
      <c r="H53" s="176"/>
      <c r="I53" s="177"/>
      <c r="J53" s="178"/>
      <c r="K53" s="179">
        <v>0</v>
      </c>
      <c r="L53" s="180"/>
      <c r="M53" s="46"/>
      <c r="N53" s="39"/>
      <c r="O53" s="46">
        <v>3</v>
      </c>
      <c r="P53" s="63">
        <f t="shared" ref="P53:P57" si="5">O53*F53</f>
        <v>0</v>
      </c>
      <c r="Q53" s="64"/>
      <c r="R53" s="64"/>
      <c r="S53" s="65"/>
    </row>
    <row r="54" spans="1:19" ht="22.5" x14ac:dyDescent="0.2">
      <c r="A54" s="41"/>
      <c r="B54" s="55" t="s">
        <v>79</v>
      </c>
      <c r="C54" s="86" t="s">
        <v>34</v>
      </c>
      <c r="D54" s="64"/>
      <c r="E54" s="65"/>
      <c r="F54" s="86">
        <f t="shared" ref="F54:F57" si="6">K54*152.3</f>
        <v>143.16200000000001</v>
      </c>
      <c r="G54" s="65"/>
      <c r="H54" s="156"/>
      <c r="I54" s="156"/>
      <c r="J54" s="156"/>
      <c r="K54" s="157">
        <v>0.94</v>
      </c>
      <c r="L54" s="157"/>
      <c r="M54" s="157"/>
      <c r="N54" s="56"/>
      <c r="O54" s="42">
        <v>3</v>
      </c>
      <c r="P54" s="63">
        <f t="shared" si="5"/>
        <v>429.48599999999999</v>
      </c>
      <c r="Q54" s="64"/>
      <c r="R54" s="64"/>
      <c r="S54" s="65"/>
    </row>
    <row r="55" spans="1:19" ht="22.5" x14ac:dyDescent="0.2">
      <c r="A55" s="52"/>
      <c r="B55" s="55" t="s">
        <v>80</v>
      </c>
      <c r="C55" s="86" t="s">
        <v>34</v>
      </c>
      <c r="D55" s="64"/>
      <c r="E55" s="65"/>
      <c r="F55" s="86">
        <f t="shared" si="6"/>
        <v>18.276</v>
      </c>
      <c r="G55" s="65"/>
      <c r="H55" s="184"/>
      <c r="I55" s="184"/>
      <c r="J55" s="184"/>
      <c r="K55" s="185">
        <v>0.12</v>
      </c>
      <c r="L55" s="186"/>
      <c r="M55" s="53"/>
      <c r="N55" s="54"/>
      <c r="O55" s="42">
        <v>3</v>
      </c>
      <c r="P55" s="63">
        <f t="shared" si="5"/>
        <v>54.828000000000003</v>
      </c>
      <c r="Q55" s="64"/>
      <c r="R55" s="64"/>
      <c r="S55" s="65"/>
    </row>
    <row r="56" spans="1:19" ht="22.5" x14ac:dyDescent="0.2">
      <c r="A56" s="52"/>
      <c r="B56" s="55" t="s">
        <v>81</v>
      </c>
      <c r="C56" s="86" t="s">
        <v>34</v>
      </c>
      <c r="D56" s="64"/>
      <c r="E56" s="65"/>
      <c r="F56" s="86">
        <f t="shared" si="6"/>
        <v>0</v>
      </c>
      <c r="G56" s="65"/>
      <c r="H56" s="184"/>
      <c r="I56" s="184"/>
      <c r="J56" s="184"/>
      <c r="K56" s="185">
        <v>0</v>
      </c>
      <c r="L56" s="186"/>
      <c r="M56" s="59"/>
      <c r="N56" s="40"/>
      <c r="O56" s="42">
        <v>3</v>
      </c>
      <c r="P56" s="63">
        <f t="shared" si="5"/>
        <v>0</v>
      </c>
      <c r="Q56" s="64"/>
      <c r="R56" s="64"/>
      <c r="S56" s="65"/>
    </row>
    <row r="57" spans="1:19" ht="22.5" x14ac:dyDescent="0.2">
      <c r="A57" s="52"/>
      <c r="B57" s="55" t="s">
        <v>82</v>
      </c>
      <c r="C57" s="86" t="s">
        <v>34</v>
      </c>
      <c r="D57" s="64"/>
      <c r="E57" s="65"/>
      <c r="F57" s="86">
        <f t="shared" si="6"/>
        <v>0</v>
      </c>
      <c r="G57" s="65"/>
      <c r="H57" s="184"/>
      <c r="I57" s="184"/>
      <c r="J57" s="184"/>
      <c r="K57" s="185">
        <v>0</v>
      </c>
      <c r="L57" s="186"/>
      <c r="M57" s="59"/>
      <c r="N57" s="40"/>
      <c r="O57" s="42">
        <v>3</v>
      </c>
      <c r="P57" s="63">
        <f t="shared" si="5"/>
        <v>0</v>
      </c>
      <c r="Q57" s="64"/>
      <c r="R57" s="64"/>
      <c r="S57" s="65"/>
    </row>
    <row r="58" spans="1:19" ht="15.75" x14ac:dyDescent="0.2">
      <c r="A58" s="99" t="s">
        <v>8</v>
      </c>
      <c r="B58" s="99"/>
      <c r="C58" s="99"/>
      <c r="D58" s="99"/>
      <c r="E58" s="99"/>
      <c r="F58" s="99"/>
      <c r="G58" s="99"/>
      <c r="H58" s="100" t="s">
        <v>9</v>
      </c>
      <c r="I58" s="100"/>
      <c r="J58" s="100"/>
      <c r="K58" s="101"/>
      <c r="L58" s="101"/>
      <c r="M58" s="101"/>
      <c r="N58" s="29" t="s">
        <v>9</v>
      </c>
      <c r="O58" s="29"/>
      <c r="P58" s="102">
        <f>SUM(P53:S57)+P41+P38</f>
        <v>8068.8540000000012</v>
      </c>
      <c r="Q58" s="103"/>
      <c r="R58" s="103"/>
      <c r="S58" s="103"/>
    </row>
    <row r="59" spans="1:19" ht="15.75" x14ac:dyDescent="0.2">
      <c r="A59" s="21"/>
      <c r="B59" s="21"/>
      <c r="C59" s="21"/>
      <c r="D59" s="21"/>
      <c r="E59" s="21"/>
      <c r="F59" s="21"/>
      <c r="G59" s="21"/>
      <c r="H59" s="22"/>
      <c r="I59" s="22"/>
      <c r="J59" s="22"/>
      <c r="K59" s="23"/>
      <c r="L59" s="23"/>
      <c r="M59" s="23"/>
      <c r="N59" s="22"/>
      <c r="O59" s="22"/>
      <c r="P59" s="23"/>
      <c r="Q59" s="23"/>
      <c r="R59" s="23"/>
      <c r="S59" s="23"/>
    </row>
    <row r="60" spans="1:19" s="19" customFormat="1" ht="37.5" customHeight="1" x14ac:dyDescent="0.2">
      <c r="A60" s="136" t="s">
        <v>39</v>
      </c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</row>
    <row r="61" spans="1:19" s="19" customFormat="1" ht="37.5" customHeight="1" x14ac:dyDescent="0.2">
      <c r="A61" s="105" t="s">
        <v>53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</row>
    <row r="62" spans="1:19" s="19" customFormat="1" ht="67.5" customHeight="1" x14ac:dyDescent="0.2">
      <c r="A62" s="109" t="s">
        <v>89</v>
      </c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</row>
    <row r="63" spans="1:19" s="19" customFormat="1" ht="15.75" x14ac:dyDescent="0.2">
      <c r="A63" s="105" t="s">
        <v>35</v>
      </c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</row>
    <row r="64" spans="1:19" s="19" customFormat="1" ht="15.75" x14ac:dyDescent="0.2">
      <c r="A64" s="106" t="s">
        <v>90</v>
      </c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</row>
    <row r="65" spans="1:20" s="19" customFormat="1" ht="37.5" customHeight="1" x14ac:dyDescent="0.2">
      <c r="A65" s="105" t="s">
        <v>83</v>
      </c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</row>
    <row r="66" spans="1:20" ht="17.25" x14ac:dyDescent="0.2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spans="1:20" ht="34.5" customHeight="1" x14ac:dyDescent="0.2">
      <c r="A67" s="80" t="s">
        <v>44</v>
      </c>
      <c r="B67" s="80" t="s">
        <v>45</v>
      </c>
      <c r="C67" s="80"/>
      <c r="D67" s="80"/>
      <c r="E67" s="80"/>
      <c r="F67" s="80"/>
      <c r="G67" s="80" t="s">
        <v>46</v>
      </c>
      <c r="H67" s="80"/>
      <c r="I67" s="80"/>
      <c r="J67" s="80" t="s">
        <v>47</v>
      </c>
      <c r="K67" s="80"/>
      <c r="L67" s="80"/>
      <c r="M67" s="80" t="s">
        <v>48</v>
      </c>
      <c r="N67" s="80"/>
      <c r="O67" s="80"/>
      <c r="P67" s="80"/>
      <c r="Q67" s="104" t="s">
        <v>49</v>
      </c>
      <c r="R67" s="104"/>
      <c r="S67" s="104"/>
      <c r="T67" s="58"/>
    </row>
    <row r="68" spans="1:20" ht="72" customHeight="1" x14ac:dyDescent="0.2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104"/>
      <c r="R68" s="104"/>
      <c r="S68" s="104"/>
    </row>
    <row r="69" spans="1:20" ht="17.25" x14ac:dyDescent="0.2">
      <c r="A69" s="25">
        <v>1</v>
      </c>
      <c r="B69" s="165">
        <v>2</v>
      </c>
      <c r="C69" s="166"/>
      <c r="D69" s="166"/>
      <c r="E69" s="166"/>
      <c r="F69" s="167"/>
      <c r="G69" s="98">
        <v>3</v>
      </c>
      <c r="H69" s="98"/>
      <c r="I69" s="98"/>
      <c r="J69" s="98">
        <v>4</v>
      </c>
      <c r="K69" s="98"/>
      <c r="L69" s="98"/>
      <c r="M69" s="31">
        <v>6</v>
      </c>
      <c r="N69" s="31"/>
      <c r="O69" s="98">
        <v>5</v>
      </c>
      <c r="P69" s="98"/>
      <c r="Q69" s="98">
        <v>6</v>
      </c>
      <c r="R69" s="98"/>
      <c r="S69" s="98"/>
    </row>
    <row r="70" spans="1:20" ht="24" customHeight="1" x14ac:dyDescent="0.2">
      <c r="A70" s="57">
        <v>1</v>
      </c>
      <c r="B70" s="168" t="s">
        <v>86</v>
      </c>
      <c r="C70" s="169"/>
      <c r="D70" s="169"/>
      <c r="E70" s="169"/>
      <c r="F70" s="170"/>
      <c r="G70" s="95" t="s">
        <v>87</v>
      </c>
      <c r="H70" s="96"/>
      <c r="I70" s="96"/>
      <c r="J70" s="97">
        <v>3276</v>
      </c>
      <c r="K70" s="97"/>
      <c r="L70" s="97"/>
      <c r="M70" s="57"/>
      <c r="N70" s="57"/>
      <c r="O70" s="95"/>
      <c r="P70" s="96"/>
      <c r="Q70" s="110" t="s">
        <v>84</v>
      </c>
      <c r="R70" s="110"/>
      <c r="S70" s="110"/>
    </row>
    <row r="71" spans="1:20" ht="17.25" x14ac:dyDescent="0.2">
      <c r="A71" s="171" t="s">
        <v>10</v>
      </c>
      <c r="B71" s="171"/>
      <c r="C71" s="171"/>
      <c r="D71" s="171"/>
      <c r="E71" s="171"/>
      <c r="F71" s="171"/>
      <c r="G71" s="116"/>
      <c r="H71" s="116"/>
      <c r="I71" s="116"/>
      <c r="J71" s="172">
        <f>SUM(J70:N70)</f>
        <v>3276</v>
      </c>
      <c r="K71" s="173"/>
      <c r="L71" s="173"/>
      <c r="M71" s="32" t="s">
        <v>11</v>
      </c>
      <c r="N71" s="32"/>
      <c r="O71" s="111"/>
      <c r="P71" s="111"/>
      <c r="Q71" s="111"/>
      <c r="R71" s="111"/>
      <c r="S71" s="111"/>
    </row>
    <row r="72" spans="1:20" ht="17.25" x14ac:dyDescent="0.2">
      <c r="A72" s="15"/>
      <c r="B72" s="15"/>
      <c r="C72" s="15"/>
      <c r="D72" s="15"/>
      <c r="E72" s="15"/>
      <c r="F72" s="15"/>
      <c r="G72" s="16"/>
      <c r="H72" s="16"/>
      <c r="I72" s="16"/>
      <c r="J72" s="17"/>
      <c r="K72" s="17"/>
      <c r="L72" s="17"/>
      <c r="M72" s="18"/>
      <c r="N72" s="18"/>
      <c r="O72" s="18"/>
      <c r="P72" s="18"/>
      <c r="Q72" s="18"/>
    </row>
    <row r="73" spans="1:20" ht="36" customHeight="1" x14ac:dyDescent="0.2">
      <c r="A73" s="105" t="s">
        <v>91</v>
      </c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</row>
    <row r="74" spans="1:20" ht="52.5" customHeight="1" x14ac:dyDescent="0.2">
      <c r="A74" s="109" t="s">
        <v>36</v>
      </c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</row>
    <row r="75" spans="1:20" ht="17.25" x14ac:dyDescent="0.2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</row>
    <row r="76" spans="1:20" ht="52.5" customHeight="1" x14ac:dyDescent="0.2">
      <c r="A76" s="36" t="s">
        <v>44</v>
      </c>
      <c r="B76" s="93" t="s">
        <v>54</v>
      </c>
      <c r="C76" s="93"/>
      <c r="D76" s="93"/>
      <c r="E76" s="93" t="s">
        <v>55</v>
      </c>
      <c r="F76" s="93"/>
      <c r="G76" s="93"/>
      <c r="H76" s="93"/>
      <c r="I76" s="93"/>
      <c r="J76" s="93" t="s">
        <v>56</v>
      </c>
      <c r="K76" s="93"/>
      <c r="L76" s="93"/>
      <c r="M76" s="93"/>
      <c r="N76" s="93"/>
      <c r="O76" s="93"/>
      <c r="P76" s="93"/>
      <c r="Q76" s="93"/>
      <c r="R76" s="93"/>
      <c r="S76" s="93"/>
    </row>
    <row r="77" spans="1:20" ht="17.25" x14ac:dyDescent="0.2">
      <c r="A77" s="25">
        <v>1</v>
      </c>
      <c r="B77" s="98">
        <v>2</v>
      </c>
      <c r="C77" s="98"/>
      <c r="D77" s="98"/>
      <c r="E77" s="98">
        <v>3</v>
      </c>
      <c r="F77" s="98"/>
      <c r="G77" s="98"/>
      <c r="H77" s="98"/>
      <c r="I77" s="98"/>
      <c r="J77" s="98">
        <v>4</v>
      </c>
      <c r="K77" s="98"/>
      <c r="L77" s="98"/>
      <c r="M77" s="98"/>
      <c r="N77" s="98"/>
      <c r="O77" s="98"/>
      <c r="P77" s="98"/>
      <c r="Q77" s="98"/>
      <c r="R77" s="98"/>
      <c r="S77" s="98"/>
    </row>
    <row r="78" spans="1:20" x14ac:dyDescent="0.2">
      <c r="A78" s="26"/>
      <c r="B78" s="96">
        <v>0</v>
      </c>
      <c r="C78" s="96"/>
      <c r="D78" s="96"/>
      <c r="E78" s="96">
        <v>0</v>
      </c>
      <c r="F78" s="96"/>
      <c r="G78" s="96"/>
      <c r="H78" s="96"/>
      <c r="I78" s="96"/>
      <c r="J78" s="96">
        <v>0</v>
      </c>
      <c r="K78" s="96"/>
      <c r="L78" s="96"/>
      <c r="M78" s="96"/>
      <c r="N78" s="96"/>
      <c r="O78" s="96"/>
      <c r="P78" s="96"/>
      <c r="Q78" s="96"/>
      <c r="R78" s="96"/>
      <c r="S78" s="96"/>
    </row>
    <row r="79" spans="1:20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</row>
    <row r="80" spans="1:20" ht="125.25" customHeight="1" x14ac:dyDescent="0.2">
      <c r="A80" s="114" t="s">
        <v>37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7"/>
    </row>
    <row r="81" spans="1:19" ht="17.25" x14ac:dyDescent="0.2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</row>
    <row r="82" spans="1:19" ht="48.75" customHeight="1" x14ac:dyDescent="0.2">
      <c r="A82" s="36" t="s">
        <v>44</v>
      </c>
      <c r="B82" s="93" t="s">
        <v>57</v>
      </c>
      <c r="C82" s="93"/>
      <c r="D82" s="93"/>
      <c r="E82" s="93" t="s">
        <v>58</v>
      </c>
      <c r="F82" s="93"/>
      <c r="G82" s="93"/>
      <c r="H82" s="93"/>
      <c r="I82" s="113" t="s">
        <v>59</v>
      </c>
      <c r="J82" s="113"/>
      <c r="K82" s="113"/>
      <c r="L82" s="93" t="s">
        <v>60</v>
      </c>
      <c r="M82" s="93"/>
      <c r="N82" s="93"/>
      <c r="O82" s="93"/>
      <c r="P82" s="93" t="s">
        <v>61</v>
      </c>
      <c r="Q82" s="93"/>
      <c r="R82" s="93"/>
      <c r="S82" s="93"/>
    </row>
    <row r="83" spans="1:19" ht="15.75" x14ac:dyDescent="0.2">
      <c r="A83" s="27">
        <v>1</v>
      </c>
      <c r="B83" s="112">
        <v>2</v>
      </c>
      <c r="C83" s="112"/>
      <c r="D83" s="112"/>
      <c r="E83" s="112">
        <v>3</v>
      </c>
      <c r="F83" s="112"/>
      <c r="G83" s="112"/>
      <c r="H83" s="112"/>
      <c r="I83" s="112">
        <v>4</v>
      </c>
      <c r="J83" s="112"/>
      <c r="K83" s="112"/>
      <c r="L83" s="112">
        <v>5</v>
      </c>
      <c r="M83" s="112"/>
      <c r="N83" s="112"/>
      <c r="O83" s="112"/>
      <c r="P83" s="112">
        <v>6</v>
      </c>
      <c r="Q83" s="112"/>
      <c r="R83" s="112"/>
      <c r="S83" s="112"/>
    </row>
    <row r="84" spans="1:19" ht="15.75" x14ac:dyDescent="0.2">
      <c r="A84" s="30">
        <v>1</v>
      </c>
      <c r="B84" s="99" t="s">
        <v>12</v>
      </c>
      <c r="C84" s="99"/>
      <c r="D84" s="99"/>
      <c r="E84" s="118">
        <v>0</v>
      </c>
      <c r="F84" s="118"/>
      <c r="G84" s="118"/>
      <c r="H84" s="118"/>
      <c r="I84" s="118">
        <v>8068.86</v>
      </c>
      <c r="J84" s="118"/>
      <c r="K84" s="118"/>
      <c r="L84" s="118">
        <v>3920.52</v>
      </c>
      <c r="M84" s="118"/>
      <c r="N84" s="118"/>
      <c r="O84" s="118"/>
      <c r="P84" s="118">
        <f>I84-L84</f>
        <v>4148.34</v>
      </c>
      <c r="Q84" s="118"/>
      <c r="R84" s="118"/>
      <c r="S84" s="118"/>
    </row>
    <row r="85" spans="1:19" ht="15.75" hidden="1" x14ac:dyDescent="0.2">
      <c r="A85" s="30">
        <v>2</v>
      </c>
      <c r="B85" s="99" t="s">
        <v>13</v>
      </c>
      <c r="C85" s="99"/>
      <c r="D85" s="99"/>
      <c r="E85" s="118">
        <v>0</v>
      </c>
      <c r="F85" s="118"/>
      <c r="G85" s="118"/>
      <c r="H85" s="118"/>
      <c r="I85" s="118">
        <v>0</v>
      </c>
      <c r="J85" s="118"/>
      <c r="K85" s="118"/>
      <c r="L85" s="118">
        <v>0</v>
      </c>
      <c r="M85" s="118"/>
      <c r="N85" s="118"/>
      <c r="O85" s="118"/>
      <c r="P85" s="118">
        <v>0</v>
      </c>
      <c r="Q85" s="118"/>
      <c r="R85" s="118"/>
      <c r="S85" s="118"/>
    </row>
    <row r="86" spans="1:19" ht="15.75" x14ac:dyDescent="0.2">
      <c r="A86" s="99" t="s">
        <v>8</v>
      </c>
      <c r="B86" s="99"/>
      <c r="C86" s="99"/>
      <c r="D86" s="99"/>
      <c r="E86" s="116"/>
      <c r="F86" s="116"/>
      <c r="G86" s="116"/>
      <c r="H86" s="116"/>
      <c r="I86" s="117">
        <v>8068.86</v>
      </c>
      <c r="J86" s="117"/>
      <c r="K86" s="117"/>
      <c r="L86" s="117">
        <v>3920.52</v>
      </c>
      <c r="M86" s="117"/>
      <c r="N86" s="117"/>
      <c r="O86" s="117"/>
      <c r="P86" s="117">
        <f>I86-L86</f>
        <v>4148.34</v>
      </c>
      <c r="Q86" s="117"/>
      <c r="R86" s="117"/>
      <c r="S86" s="117"/>
    </row>
  </sheetData>
  <mergeCells count="215">
    <mergeCell ref="C55:E55"/>
    <mergeCell ref="F55:G55"/>
    <mergeCell ref="H55:J55"/>
    <mergeCell ref="K55:L55"/>
    <mergeCell ref="K56:L56"/>
    <mergeCell ref="K57:L57"/>
    <mergeCell ref="P55:S55"/>
    <mergeCell ref="P56:S56"/>
    <mergeCell ref="P57:S57"/>
    <mergeCell ref="C56:E56"/>
    <mergeCell ref="F56:G56"/>
    <mergeCell ref="H56:J56"/>
    <mergeCell ref="C57:E57"/>
    <mergeCell ref="F57:G57"/>
    <mergeCell ref="H57:J57"/>
    <mergeCell ref="K53:L53"/>
    <mergeCell ref="P53:S53"/>
    <mergeCell ref="B52:S52"/>
    <mergeCell ref="C50:E50"/>
    <mergeCell ref="F50:G50"/>
    <mergeCell ref="H50:J50"/>
    <mergeCell ref="K50:L50"/>
    <mergeCell ref="P50:S50"/>
    <mergeCell ref="C51:E51"/>
    <mergeCell ref="F51:G51"/>
    <mergeCell ref="H51:J51"/>
    <mergeCell ref="K51:L51"/>
    <mergeCell ref="P51:S51"/>
    <mergeCell ref="F42:G42"/>
    <mergeCell ref="F43:G43"/>
    <mergeCell ref="F44:G44"/>
    <mergeCell ref="F45:G45"/>
    <mergeCell ref="H42:J42"/>
    <mergeCell ref="H43:J43"/>
    <mergeCell ref="H44:J44"/>
    <mergeCell ref="H45:J45"/>
    <mergeCell ref="C53:E53"/>
    <mergeCell ref="F53:G53"/>
    <mergeCell ref="H53:J53"/>
    <mergeCell ref="P40:S40"/>
    <mergeCell ref="P46:S46"/>
    <mergeCell ref="P48:S48"/>
    <mergeCell ref="C49:E49"/>
    <mergeCell ref="F49:G49"/>
    <mergeCell ref="H49:J49"/>
    <mergeCell ref="K49:L49"/>
    <mergeCell ref="P49:S49"/>
    <mergeCell ref="C47:E47"/>
    <mergeCell ref="F47:G47"/>
    <mergeCell ref="H47:J47"/>
    <mergeCell ref="K47:L47"/>
    <mergeCell ref="P47:S47"/>
    <mergeCell ref="C41:E41"/>
    <mergeCell ref="F41:G41"/>
    <mergeCell ref="H41:J41"/>
    <mergeCell ref="K41:L41"/>
    <mergeCell ref="K42:L42"/>
    <mergeCell ref="P41:S41"/>
    <mergeCell ref="P42:S42"/>
    <mergeCell ref="P43:S43"/>
    <mergeCell ref="P44:S44"/>
    <mergeCell ref="P45:S45"/>
    <mergeCell ref="K43:L43"/>
    <mergeCell ref="P84:S84"/>
    <mergeCell ref="P85:S85"/>
    <mergeCell ref="P86:S86"/>
    <mergeCell ref="L84:O84"/>
    <mergeCell ref="L85:O85"/>
    <mergeCell ref="L86:O86"/>
    <mergeCell ref="L82:O82"/>
    <mergeCell ref="P82:S82"/>
    <mergeCell ref="P83:S83"/>
    <mergeCell ref="L83:O83"/>
    <mergeCell ref="O71:P71"/>
    <mergeCell ref="J67:L68"/>
    <mergeCell ref="B67:F68"/>
    <mergeCell ref="B69:F69"/>
    <mergeCell ref="B70:F70"/>
    <mergeCell ref="A71:F71"/>
    <mergeCell ref="G71:I71"/>
    <mergeCell ref="J71:L71"/>
    <mergeCell ref="O69:P69"/>
    <mergeCell ref="O70:P70"/>
    <mergeCell ref="A27:S27"/>
    <mergeCell ref="A28:S28"/>
    <mergeCell ref="A60:S60"/>
    <mergeCell ref="A61:S61"/>
    <mergeCell ref="A62:S62"/>
    <mergeCell ref="O32:O36"/>
    <mergeCell ref="H30:L31"/>
    <mergeCell ref="A24:S24"/>
    <mergeCell ref="A26:S26"/>
    <mergeCell ref="H37:J37"/>
    <mergeCell ref="K37:M37"/>
    <mergeCell ref="P37:S37"/>
    <mergeCell ref="C54:E54"/>
    <mergeCell ref="F54:G54"/>
    <mergeCell ref="H54:J54"/>
    <mergeCell ref="K54:M54"/>
    <mergeCell ref="P54:S54"/>
    <mergeCell ref="C35:E35"/>
    <mergeCell ref="F35:G35"/>
    <mergeCell ref="C36:E36"/>
    <mergeCell ref="F36:G36"/>
    <mergeCell ref="C37:E37"/>
    <mergeCell ref="F37:G37"/>
    <mergeCell ref="C30:E30"/>
    <mergeCell ref="A22:S22"/>
    <mergeCell ref="A15:S15"/>
    <mergeCell ref="A17:S17"/>
    <mergeCell ref="A18:S18"/>
    <mergeCell ref="A19:S19"/>
    <mergeCell ref="A20:S20"/>
    <mergeCell ref="A21:S21"/>
    <mergeCell ref="A23:S23"/>
    <mergeCell ref="A1:S1"/>
    <mergeCell ref="A2:S2"/>
    <mergeCell ref="A4:S4"/>
    <mergeCell ref="A3:S3"/>
    <mergeCell ref="A6:S6"/>
    <mergeCell ref="A7:S7"/>
    <mergeCell ref="A9:S9"/>
    <mergeCell ref="A10:S10"/>
    <mergeCell ref="A12:S12"/>
    <mergeCell ref="A13:S13"/>
    <mergeCell ref="A14:S14"/>
    <mergeCell ref="A16:S16"/>
    <mergeCell ref="A86:D86"/>
    <mergeCell ref="E86:H86"/>
    <mergeCell ref="I86:K86"/>
    <mergeCell ref="B85:D85"/>
    <mergeCell ref="E85:H85"/>
    <mergeCell ref="I85:K85"/>
    <mergeCell ref="B84:D84"/>
    <mergeCell ref="E84:H84"/>
    <mergeCell ref="I84:K84"/>
    <mergeCell ref="B83:D83"/>
    <mergeCell ref="E83:H83"/>
    <mergeCell ref="I83:K83"/>
    <mergeCell ref="B82:D82"/>
    <mergeCell ref="E82:H82"/>
    <mergeCell ref="I82:K82"/>
    <mergeCell ref="B77:D77"/>
    <mergeCell ref="E77:I77"/>
    <mergeCell ref="B78:D78"/>
    <mergeCell ref="E78:I78"/>
    <mergeCell ref="J77:S77"/>
    <mergeCell ref="J78:S78"/>
    <mergeCell ref="A80:S80"/>
    <mergeCell ref="A81:R81"/>
    <mergeCell ref="B76:D76"/>
    <mergeCell ref="E76:I76"/>
    <mergeCell ref="A75:S75"/>
    <mergeCell ref="J76:S76"/>
    <mergeCell ref="G70:I70"/>
    <mergeCell ref="J70:L70"/>
    <mergeCell ref="G69:I69"/>
    <mergeCell ref="J69:L69"/>
    <mergeCell ref="A58:G58"/>
    <mergeCell ref="H58:J58"/>
    <mergeCell ref="K58:M58"/>
    <mergeCell ref="P58:S58"/>
    <mergeCell ref="A67:A68"/>
    <mergeCell ref="G67:I68"/>
    <mergeCell ref="Q67:S68"/>
    <mergeCell ref="M67:P68"/>
    <mergeCell ref="A63:S63"/>
    <mergeCell ref="A64:S64"/>
    <mergeCell ref="A65:S65"/>
    <mergeCell ref="A74:S74"/>
    <mergeCell ref="A73:S73"/>
    <mergeCell ref="Q69:S69"/>
    <mergeCell ref="Q70:S70"/>
    <mergeCell ref="Q71:S71"/>
    <mergeCell ref="K40:L40"/>
    <mergeCell ref="K46:L46"/>
    <mergeCell ref="K48:L48"/>
    <mergeCell ref="C38:E38"/>
    <mergeCell ref="C39:E39"/>
    <mergeCell ref="C40:E40"/>
    <mergeCell ref="C46:E46"/>
    <mergeCell ref="C48:E48"/>
    <mergeCell ref="F38:G38"/>
    <mergeCell ref="F39:G39"/>
    <mergeCell ref="F40:G40"/>
    <mergeCell ref="F46:G46"/>
    <mergeCell ref="F48:G48"/>
    <mergeCell ref="H38:J38"/>
    <mergeCell ref="H39:J39"/>
    <mergeCell ref="H40:J40"/>
    <mergeCell ref="H46:J46"/>
    <mergeCell ref="H48:J48"/>
    <mergeCell ref="K44:L44"/>
    <mergeCell ref="K45:L45"/>
    <mergeCell ref="C42:E42"/>
    <mergeCell ref="C43:E43"/>
    <mergeCell ref="C44:E44"/>
    <mergeCell ref="C45:E45"/>
    <mergeCell ref="P38:S38"/>
    <mergeCell ref="P39:S39"/>
    <mergeCell ref="F30:G30"/>
    <mergeCell ref="N30:S31"/>
    <mergeCell ref="A31:A32"/>
    <mergeCell ref="B31:B32"/>
    <mergeCell ref="C31:E32"/>
    <mergeCell ref="F31:G32"/>
    <mergeCell ref="H32:J36"/>
    <mergeCell ref="K32:M36"/>
    <mergeCell ref="P32:S36"/>
    <mergeCell ref="C33:E33"/>
    <mergeCell ref="F33:G33"/>
    <mergeCell ref="C34:E34"/>
    <mergeCell ref="F34:G34"/>
    <mergeCell ref="K38:L38"/>
    <mergeCell ref="K39:L39"/>
  </mergeCells>
  <pageMargins left="0.39370078740157483" right="0" top="0.35433070866141736" bottom="0.35433070866141736" header="0.11811023622047245" footer="0.11811023622047245"/>
  <pageSetup paperSize="9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2026-03-05T14:23:14Z</cp:lastPrinted>
  <dcterms:created xsi:type="dcterms:W3CDTF">2026-03-04T08:18:28Z</dcterms:created>
  <dcterms:modified xsi:type="dcterms:W3CDTF">2026-04-15T07:47:03Z</dcterms:modified>
</cp:coreProperties>
</file>