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  <sheet xmlns:r="http://schemas.openxmlformats.org/officeDocument/2006/relationships" name="4-КС-2 - Акт №" sheetId="5" state="visible" r:id="rId5"/>
  </sheets>
  <definedNames/>
  <calcPr calcId="162913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"/>
    <numFmt numFmtId="167" formatCode="0.00000"/>
    <numFmt numFmtId="168" formatCode="0.0000000"/>
    <numFmt numFmtId="169" formatCode="0.000000"/>
  </numFmts>
  <fonts count="42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alibri"/>
      <charset val="204"/>
      <family val="2"/>
      <color rgb="FF000000"/>
      <sz val="10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i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6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2" fontId="12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" fontId="27" fillId="0" borderId="13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1" fontId="6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30" fillId="0" borderId="18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 wrapText="1"/>
    </xf>
    <xf numFmtId="0" fontId="3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center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0" fontId="32" fillId="0" borderId="18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left" vertical="top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0" fontId="12" fillId="0" borderId="27" applyAlignment="1" pivotButton="0" quotePrefix="0" xfId="0">
      <alignment horizontal="left" vertical="center" wrapText="1"/>
    </xf>
    <xf numFmtId="0" fontId="12" fillId="0" borderId="28" applyAlignment="1" pivotButton="0" quotePrefix="0" xfId="0">
      <alignment horizontal="left" vertical="center" wrapText="1"/>
    </xf>
    <xf numFmtId="2" fontId="12" fillId="0" borderId="27" applyAlignment="1" pivotButton="0" quotePrefix="0" xfId="0">
      <alignment horizontal="center" vertical="center" wrapText="1"/>
    </xf>
    <xf numFmtId="2" fontId="12" fillId="0" borderId="28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2" pivotButton="0" quotePrefix="0" xfId="0"/>
    <xf numFmtId="0" fontId="0" fillId="0" borderId="33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4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2" fontId="0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2" fontId="12" fillId="0" borderId="18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right" vertical="top" wrapText="1"/>
    </xf>
    <xf numFmtId="0" fontId="35" fillId="0" borderId="0" applyAlignment="1" pivotButton="0" quotePrefix="0" xfId="0">
      <alignment horizontal="left" vertical="top" wrapText="1"/>
    </xf>
    <xf numFmtId="0" fontId="35" fillId="0" borderId="37" applyAlignment="1" pivotButton="0" quotePrefix="0" xfId="0">
      <alignment horizontal="center" vertical="top" wrapText="1"/>
    </xf>
    <xf numFmtId="0" fontId="0" fillId="0" borderId="46" pivotButton="0" quotePrefix="0" xfId="0"/>
    <xf numFmtId="0" fontId="0" fillId="0" borderId="47" pivotButton="0" quotePrefix="0" xfId="0"/>
    <xf numFmtId="0" fontId="35" fillId="0" borderId="0" applyAlignment="1" pivotButton="0" quotePrefix="0" xfId="0">
      <alignment horizontal="right" vertical="top" wrapText="1"/>
    </xf>
    <xf numFmtId="0" fontId="35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5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5" pivotButton="0" quotePrefix="0" xfId="0"/>
    <xf numFmtId="0" fontId="36" fillId="0" borderId="0" applyAlignment="1" pivotButton="0" quotePrefix="0" xfId="0">
      <alignment horizontal="center" vertical="top" wrapText="1"/>
    </xf>
    <xf numFmtId="0" fontId="35" fillId="0" borderId="40" applyAlignment="1" pivotButton="0" quotePrefix="0" xfId="0">
      <alignment horizontal="left" vertical="top" wrapText="1"/>
    </xf>
    <xf numFmtId="0" fontId="0" fillId="0" borderId="44" pivotButton="0" quotePrefix="0" xfId="0"/>
    <xf numFmtId="0" fontId="35" fillId="0" borderId="37" applyAlignment="1" pivotButton="0" quotePrefix="0" xfId="0">
      <alignment horizontal="center" vertical="center" wrapText="1"/>
    </xf>
    <xf numFmtId="0" fontId="34" fillId="0" borderId="37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top" wrapText="1"/>
    </xf>
    <xf numFmtId="0" fontId="37" fillId="0" borderId="0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center" wrapText="1"/>
    </xf>
    <xf numFmtId="2" fontId="38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8" pivotButton="0" quotePrefix="0" xfId="0"/>
    <xf numFmtId="0" fontId="0" fillId="0" borderId="43" pivotButton="0" quotePrefix="0" xfId="0"/>
    <xf numFmtId="0" fontId="0" fillId="0" borderId="40" pivotButton="0" quotePrefix="0" xfId="0"/>
    <xf numFmtId="0" fontId="38" fillId="0" borderId="38" applyAlignment="1" pivotButton="0" quotePrefix="0" xfId="0">
      <alignment horizontal="left" vertical="center" wrapText="1"/>
    </xf>
    <xf numFmtId="0" fontId="38" fillId="0" borderId="0" applyAlignment="1" pivotButton="0" quotePrefix="0" xfId="0">
      <alignment horizontal="left" vertical="top" wrapText="1"/>
    </xf>
    <xf numFmtId="165" fontId="34" fillId="0" borderId="0" applyAlignment="1" pivotButton="0" quotePrefix="0" xfId="0">
      <alignment horizontal="right" vertical="top" wrapText="1"/>
    </xf>
    <xf numFmtId="165" fontId="38" fillId="0" borderId="0" applyAlignment="1" pivotButton="0" quotePrefix="0" xfId="0">
      <alignment horizontal="right" vertical="top" wrapText="1"/>
    </xf>
    <xf numFmtId="166" fontId="34" fillId="0" borderId="0" applyAlignment="1" pivotButton="0" quotePrefix="0" xfId="0">
      <alignment horizontal="right" vertical="top" wrapText="1"/>
    </xf>
    <xf numFmtId="2" fontId="38" fillId="0" borderId="0" applyAlignment="1" pivotButton="0" quotePrefix="0" xfId="0">
      <alignment horizontal="right" vertical="top" wrapText="1"/>
    </xf>
    <xf numFmtId="164" fontId="34" fillId="0" borderId="0" applyAlignment="1" pivotButton="0" quotePrefix="0" xfId="0">
      <alignment horizontal="right" vertical="top" wrapText="1"/>
    </xf>
    <xf numFmtId="2" fontId="34" fillId="0" borderId="0" applyAlignment="1" pivotButton="0" quotePrefix="0" xfId="0">
      <alignment horizontal="right" vertical="top" wrapText="1"/>
    </xf>
    <xf numFmtId="0" fontId="39" fillId="0" borderId="0" applyAlignment="1" pivotButton="0" quotePrefix="0" xfId="0">
      <alignment horizontal="left" vertical="top" wrapText="1"/>
    </xf>
    <xf numFmtId="0" fontId="39" fillId="0" borderId="0" applyAlignment="1" pivotButton="0" quotePrefix="0" xfId="0">
      <alignment horizontal="right" vertical="top" wrapText="1"/>
    </xf>
    <xf numFmtId="167" fontId="39" fillId="0" borderId="0" applyAlignment="1" pivotButton="0" quotePrefix="0" xfId="0">
      <alignment horizontal="right" vertical="top" wrapText="1"/>
    </xf>
    <xf numFmtId="167" fontId="34" fillId="0" borderId="0" applyAlignment="1" pivotButton="0" quotePrefix="0" xfId="0">
      <alignment horizontal="right" vertical="top" wrapText="1"/>
    </xf>
    <xf numFmtId="168" fontId="34" fillId="0" borderId="0" applyAlignment="1" pivotButton="0" quotePrefix="0" xfId="0">
      <alignment horizontal="right" vertical="top" wrapText="1"/>
    </xf>
    <xf numFmtId="0" fontId="38" fillId="0" borderId="41" applyAlignment="1" pivotButton="0" quotePrefix="0" xfId="0">
      <alignment horizontal="left" vertical="top" wrapText="1"/>
    </xf>
    <xf numFmtId="0" fontId="34" fillId="0" borderId="41" applyAlignment="1" pivotButton="0" quotePrefix="0" xfId="0">
      <alignment horizontal="left" vertical="top" wrapText="1"/>
    </xf>
    <xf numFmtId="2" fontId="38" fillId="0" borderId="41" applyAlignment="1" pivotButton="0" quotePrefix="0" xfId="0">
      <alignment horizontal="right" vertical="top" wrapText="1"/>
    </xf>
    <xf numFmtId="1" fontId="34" fillId="0" borderId="0" applyAlignment="1" pivotButton="0" quotePrefix="0" xfId="0">
      <alignment horizontal="right" vertical="top" wrapText="1"/>
    </xf>
    <xf numFmtId="0" fontId="40" fillId="0" borderId="38" pivotButton="0" quotePrefix="0" xfId="0"/>
    <xf numFmtId="166" fontId="39" fillId="0" borderId="0" applyAlignment="1" pivotButton="0" quotePrefix="0" xfId="0">
      <alignment horizontal="right" vertical="top" wrapText="1"/>
    </xf>
    <xf numFmtId="169" fontId="34" fillId="0" borderId="0" applyAlignment="1" pivotButton="0" quotePrefix="0" xfId="0">
      <alignment horizontal="right" vertical="top" wrapText="1"/>
    </xf>
    <xf numFmtId="0" fontId="41" fillId="0" borderId="0" applyAlignment="1" pivotButton="0" quotePrefix="0" xfId="0">
      <alignment horizontal="left" vertical="top" wrapText="1"/>
    </xf>
    <xf numFmtId="2" fontId="41" fillId="0" borderId="0" applyAlignment="1" pivotButton="0" quotePrefix="0" xfId="0">
      <alignment horizontal="right" vertical="top" wrapText="1"/>
    </xf>
    <xf numFmtId="165" fontId="39" fillId="0" borderId="0" applyAlignment="1" pivotButton="0" quotePrefix="0" xfId="0">
      <alignment horizontal="right" vertical="top" wrapText="1"/>
    </xf>
    <xf numFmtId="0" fontId="40" fillId="0" borderId="42" pivotButton="0" quotePrefix="0" xfId="0"/>
    <xf numFmtId="0" fontId="41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wrapText="1"/>
    </xf>
    <xf numFmtId="0" fontId="34" fillId="0" borderId="38" applyAlignment="1" pivotButton="0" quotePrefix="0" xfId="0">
      <alignment horizontal="left" wrapText="1"/>
    </xf>
    <xf numFmtId="0" fontId="35" fillId="0" borderId="0" applyAlignment="1" pivotButton="0" quotePrefix="0" xfId="0">
      <alignment horizontal="left" vertical="center" wrapText="1"/>
    </xf>
    <xf numFmtId="2" fontId="39" fillId="0" borderId="0" applyAlignment="1" pivotButton="0" quotePrefix="0" xfId="0">
      <alignment horizontal="right" vertical="top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7"/>
  <sheetViews>
    <sheetView tabSelected="1" view="pageBreakPreview" topLeftCell="A74" zoomScale="110" zoomScaleNormal="100" zoomScaleSheetLayoutView="110" workbookViewId="0">
      <selection activeCell="J82" sqref="J82:L82"/>
    </sheetView>
  </sheetViews>
  <sheetFormatPr baseColWidth="8" defaultColWidth="9.33203125" defaultRowHeight="12.75"/>
  <cols>
    <col width="5.83203125" customWidth="1" style="211" min="1" max="1"/>
    <col width="18.6640625" customWidth="1" style="211" min="2" max="2"/>
    <col width="2.1640625" customWidth="1" style="211" min="3" max="3"/>
    <col width="5.83203125" customWidth="1" style="211" min="4" max="5"/>
    <col width="4.6640625" customWidth="1" style="211" min="6" max="6"/>
    <col width="10.5" customWidth="1" style="211" min="7" max="7"/>
    <col width="1.1640625" customWidth="1" style="211" min="8" max="8"/>
    <col width="5.83203125" customWidth="1" style="211" min="9" max="9"/>
    <col width="8" customWidth="1" style="211" min="10" max="10"/>
    <col width="5.83203125" customWidth="1" style="211" min="11" max="11"/>
    <col width="3.6640625" customWidth="1" style="211" min="12" max="12"/>
    <col hidden="1" width="6.83203125" customWidth="1" style="211" min="13" max="14"/>
    <col width="11.5" customWidth="1" style="211" min="15" max="15"/>
    <col width="10.1640625" customWidth="1" style="211" min="16" max="16"/>
    <col width="2.6640625" customWidth="1" style="211" min="17" max="17"/>
    <col width="4.6640625" customWidth="1" style="211" min="18" max="18"/>
    <col width="2.1640625" customWidth="1" style="211" min="19" max="19"/>
  </cols>
  <sheetData>
    <row r="1">
      <c r="A1" s="165" t="inlineStr">
        <is>
          <t>Приложение № 2</t>
        </is>
      </c>
    </row>
    <row r="2">
      <c r="A2" s="165" t="inlineStr">
        <is>
          <t>к приказу Министерства строительства</t>
        </is>
      </c>
    </row>
    <row r="3" ht="12" customHeight="1" s="211">
      <c r="A3" s="165" t="inlineStr">
        <is>
          <t>и жилищно-коммунального хозяйства Российской Федерации</t>
        </is>
      </c>
    </row>
    <row r="4">
      <c r="A4" s="166" t="inlineStr">
        <is>
          <t>от 20 ноября 2025 г. № 728/пр</t>
        </is>
      </c>
    </row>
    <row r="5" ht="17.25" customHeight="1" s="211">
      <c r="A5" s="187" t="n"/>
      <c r="V5" s="5" t="n"/>
    </row>
    <row r="6" ht="17.25" customHeight="1" s="211">
      <c r="A6" s="167" t="inlineStr">
        <is>
          <t>ОТЧЕТ О ДЕЯТЕЛЬНОСТИ ПО УПРАВЛЕНИЮ</t>
        </is>
      </c>
    </row>
    <row r="7" ht="17.25" customHeight="1" s="211">
      <c r="A7" s="167" t="inlineStr">
        <is>
          <t>МНОГОКВАРТИРНЫМ ДОМОМ</t>
        </is>
      </c>
    </row>
    <row r="8" ht="17.25" customHeight="1" s="211">
      <c r="A8" s="167" t="n"/>
      <c r="B8" s="167" t="n"/>
      <c r="C8" s="167" t="n"/>
      <c r="D8" s="167" t="n"/>
      <c r="E8" s="167" t="n"/>
      <c r="F8" s="167" t="n"/>
      <c r="G8" s="167" t="n"/>
      <c r="H8" s="167" t="n"/>
      <c r="I8" s="167" t="n"/>
      <c r="J8" s="167" t="n"/>
      <c r="K8" s="167" t="n"/>
      <c r="L8" s="167" t="n"/>
      <c r="M8" s="167" t="n"/>
      <c r="N8" s="167" t="n"/>
      <c r="O8" s="167" t="n"/>
      <c r="P8" s="167" t="n"/>
      <c r="Q8" s="167" t="n"/>
      <c r="R8" s="167" t="n"/>
      <c r="S8" s="167" t="n"/>
    </row>
    <row r="9" ht="15.75" customHeight="1" s="211">
      <c r="A9" s="168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11">
      <c r="A10" s="169" t="inlineStr">
        <is>
          <t>за 2025год (01.10.2025г. - 31.12.2025г.)</t>
        </is>
      </c>
    </row>
    <row r="11" ht="17.25" customHeight="1" s="211">
      <c r="A11" s="169" t="n"/>
      <c r="B11" s="170" t="n"/>
      <c r="C11" s="170" t="n"/>
      <c r="D11" s="170" t="n"/>
      <c r="E11" s="170" t="n"/>
      <c r="F11" s="170" t="n"/>
      <c r="G11" s="170" t="n"/>
      <c r="H11" s="170" t="n"/>
      <c r="I11" s="170" t="n"/>
      <c r="J11" s="170" t="n"/>
      <c r="K11" s="170" t="n"/>
      <c r="L11" s="170" t="n"/>
      <c r="M11" s="170" t="n"/>
      <c r="N11" s="170" t="n"/>
      <c r="O11" s="170" t="n"/>
      <c r="P11" s="170" t="n"/>
      <c r="Q11" s="170" t="n"/>
      <c r="R11" s="170" t="n"/>
      <c r="S11" s="170" t="n"/>
    </row>
    <row r="12" ht="17.25" customHeight="1" s="211">
      <c r="A12" s="171" t="inlineStr">
        <is>
          <t>Московская обл, г Щёлково, Беляева ул., д. 6</t>
        </is>
      </c>
      <c r="B12" s="212" t="n"/>
      <c r="C12" s="212" t="n"/>
      <c r="D12" s="212" t="n"/>
      <c r="E12" s="212" t="n"/>
      <c r="F12" s="212" t="n"/>
      <c r="G12" s="212" t="n"/>
      <c r="H12" s="212" t="n"/>
      <c r="I12" s="212" t="n"/>
      <c r="J12" s="212" t="n"/>
      <c r="K12" s="212" t="n"/>
      <c r="L12" s="212" t="n"/>
      <c r="M12" s="212" t="n"/>
      <c r="N12" s="212" t="n"/>
      <c r="O12" s="212" t="n"/>
      <c r="P12" s="212" t="n"/>
      <c r="Q12" s="212" t="n"/>
      <c r="R12" s="212" t="n"/>
      <c r="S12" s="212" t="n"/>
    </row>
    <row r="13">
      <c r="A13" s="158" t="inlineStr">
        <is>
          <t>(полное наименование лица, осуществляющего управление многоквартирным домом)</t>
        </is>
      </c>
      <c r="B13" s="213" t="n"/>
      <c r="C13" s="213" t="n"/>
      <c r="D13" s="213" t="n"/>
      <c r="E13" s="213" t="n"/>
      <c r="F13" s="213" t="n"/>
      <c r="G13" s="213" t="n"/>
      <c r="H13" s="213" t="n"/>
      <c r="I13" s="213" t="n"/>
      <c r="J13" s="213" t="n"/>
      <c r="K13" s="213" t="n"/>
      <c r="L13" s="213" t="n"/>
      <c r="M13" s="213" t="n"/>
      <c r="N13" s="213" t="n"/>
      <c r="O13" s="213" t="n"/>
      <c r="P13" s="213" t="n"/>
      <c r="Q13" s="213" t="n"/>
      <c r="R13" s="213" t="n"/>
      <c r="S13" s="213" t="n"/>
    </row>
    <row r="14" ht="15.75" customHeight="1" s="211">
      <c r="A14" s="172" t="inlineStr">
        <is>
          <t>Московская обл, г Щёлково, ул. Пустовская, д.20</t>
        </is>
      </c>
    </row>
    <row r="15">
      <c r="A15" s="159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11">
      <c r="A16" s="163" t="inlineStr">
        <is>
          <t>1255000012981/5027335469</t>
        </is>
      </c>
      <c r="B16" s="212" t="n"/>
      <c r="C16" s="212" t="n"/>
      <c r="D16" s="212" t="n"/>
      <c r="E16" s="212" t="n"/>
      <c r="F16" s="212" t="n"/>
      <c r="G16" s="212" t="n"/>
      <c r="H16" s="212" t="n"/>
      <c r="I16" s="212" t="n"/>
      <c r="J16" s="212" t="n"/>
      <c r="K16" s="212" t="n"/>
      <c r="L16" s="212" t="n"/>
      <c r="M16" s="212" t="n"/>
      <c r="N16" s="212" t="n"/>
      <c r="O16" s="212" t="n"/>
      <c r="P16" s="212" t="n"/>
      <c r="Q16" s="212" t="n"/>
      <c r="R16" s="212" t="n"/>
      <c r="S16" s="212" t="n"/>
    </row>
    <row r="17">
      <c r="A17" s="158" t="inlineStr">
        <is>
          <t>(основной государственный регистрационный номер/идентификационный номер налогоплательщика)</t>
        </is>
      </c>
      <c r="B17" s="213" t="n"/>
      <c r="C17" s="213" t="n"/>
      <c r="D17" s="213" t="n"/>
      <c r="E17" s="213" t="n"/>
      <c r="F17" s="213" t="n"/>
      <c r="G17" s="213" t="n"/>
      <c r="H17" s="213" t="n"/>
      <c r="I17" s="213" t="n"/>
      <c r="J17" s="213" t="n"/>
      <c r="K17" s="213" t="n"/>
      <c r="L17" s="213" t="n"/>
      <c r="M17" s="213" t="n"/>
      <c r="N17" s="213" t="n"/>
      <c r="O17" s="213" t="n"/>
      <c r="P17" s="213" t="n"/>
      <c r="Q17" s="213" t="n"/>
      <c r="R17" s="213" t="n"/>
      <c r="S17" s="213" t="n"/>
    </row>
    <row r="18" ht="17.25" customHeight="1" s="211">
      <c r="A18" s="160" t="inlineStr">
        <is>
          <t>Лицо, уполномоченное давать разъяснения по отчету:</t>
        </is>
      </c>
    </row>
    <row r="19" ht="17.25" customHeight="1" s="211">
      <c r="A19" s="162" t="inlineStr">
        <is>
          <t>генеральный директор - Логунов Сергей Викторович</t>
        </is>
      </c>
      <c r="B19" s="212" t="n"/>
      <c r="C19" s="212" t="n"/>
      <c r="D19" s="212" t="n"/>
      <c r="E19" s="212" t="n"/>
      <c r="F19" s="212" t="n"/>
      <c r="G19" s="212" t="n"/>
      <c r="H19" s="212" t="n"/>
      <c r="I19" s="212" t="n"/>
      <c r="J19" s="212" t="n"/>
      <c r="K19" s="212" t="n"/>
      <c r="L19" s="212" t="n"/>
      <c r="M19" s="212" t="n"/>
      <c r="N19" s="212" t="n"/>
      <c r="O19" s="212" t="n"/>
      <c r="P19" s="212" t="n"/>
      <c r="Q19" s="212" t="n"/>
      <c r="R19" s="212" t="n"/>
      <c r="S19" s="212" t="n"/>
    </row>
    <row r="20">
      <c r="A20" s="158" t="inlineStr">
        <is>
          <t>(фамилия, имя, отчество (при наличии), должность)</t>
        </is>
      </c>
      <c r="B20" s="213" t="n"/>
      <c r="C20" s="213" t="n"/>
      <c r="D20" s="213" t="n"/>
      <c r="E20" s="213" t="n"/>
      <c r="F20" s="213" t="n"/>
      <c r="G20" s="213" t="n"/>
      <c r="H20" s="213" t="n"/>
      <c r="I20" s="213" t="n"/>
      <c r="J20" s="213" t="n"/>
      <c r="K20" s="213" t="n"/>
      <c r="L20" s="213" t="n"/>
      <c r="M20" s="213" t="n"/>
      <c r="N20" s="213" t="n"/>
      <c r="O20" s="213" t="n"/>
      <c r="P20" s="213" t="n"/>
      <c r="Q20" s="213" t="n"/>
      <c r="R20" s="213" t="n"/>
      <c r="S20" s="213" t="n"/>
    </row>
    <row r="21" ht="15.75" customHeight="1" s="211">
      <c r="A21" s="163" t="inlineStr">
        <is>
          <t>8(496)563-60-04, эл. почта: uk-gilreshiy@mail.ru</t>
        </is>
      </c>
      <c r="B21" s="212" t="n"/>
      <c r="C21" s="212" t="n"/>
      <c r="D21" s="212" t="n"/>
      <c r="E21" s="212" t="n"/>
      <c r="F21" s="212" t="n"/>
      <c r="G21" s="212" t="n"/>
      <c r="H21" s="212" t="n"/>
      <c r="I21" s="212" t="n"/>
      <c r="J21" s="212" t="n"/>
      <c r="K21" s="212" t="n"/>
      <c r="L21" s="212" t="n"/>
      <c r="M21" s="212" t="n"/>
      <c r="N21" s="212" t="n"/>
      <c r="O21" s="212" t="n"/>
      <c r="P21" s="212" t="n"/>
      <c r="Q21" s="212" t="n"/>
      <c r="R21" s="212" t="n"/>
      <c r="S21" s="212" t="n"/>
    </row>
    <row r="22">
      <c r="A22" s="158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13" t="n"/>
      <c r="C22" s="213" t="n"/>
      <c r="D22" s="213" t="n"/>
      <c r="E22" s="213" t="n"/>
      <c r="F22" s="213" t="n"/>
      <c r="G22" s="213" t="n"/>
      <c r="H22" s="213" t="n"/>
      <c r="I22" s="213" t="n"/>
      <c r="J22" s="213" t="n"/>
      <c r="K22" s="213" t="n"/>
      <c r="L22" s="213" t="n"/>
      <c r="M22" s="213" t="n"/>
      <c r="N22" s="213" t="n"/>
      <c r="O22" s="213" t="n"/>
      <c r="P22" s="213" t="n"/>
      <c r="Q22" s="213" t="n"/>
      <c r="R22" s="213" t="n"/>
      <c r="S22" s="213" t="n"/>
    </row>
    <row r="23" ht="60.75" customFormat="1" customHeight="1" s="20">
      <c r="A23" s="119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  3146,61      м2</t>
        </is>
      </c>
    </row>
    <row r="24" ht="15.75" customFormat="1" customHeight="1" s="20">
      <c r="A24" s="134" t="inlineStr">
        <is>
          <t>Дата размещения отчета: " 31   "    марта 2026  г.</t>
        </is>
      </c>
    </row>
    <row r="25" ht="15.75" customFormat="1" customHeight="1" s="20">
      <c r="A25" s="135" t="n"/>
      <c r="B25" s="135" t="n"/>
      <c r="C25" s="135" t="n"/>
      <c r="D25" s="135" t="n"/>
      <c r="E25" s="135" t="n"/>
      <c r="F25" s="135" t="n"/>
      <c r="G25" s="135" t="n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</row>
    <row r="26" ht="15.75" customFormat="1" customHeight="1" s="20">
      <c r="A26" s="136" t="n"/>
    </row>
    <row r="27" ht="15.75" customFormat="1" customHeight="1" s="20">
      <c r="A27" s="118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19" t="inlineStr">
        <is>
          <t>по содержанию общего имущества собственников помещений в многоквартирном доме:</t>
        </is>
      </c>
    </row>
    <row r="29" ht="15.75" customHeight="1" s="211">
      <c r="A29" s="187" t="n"/>
      <c r="B29" s="187" t="n"/>
      <c r="C29" s="187" t="n"/>
      <c r="D29" s="187" t="n"/>
      <c r="E29" s="187" t="n"/>
      <c r="F29" s="187" t="n"/>
      <c r="G29" s="187" t="n"/>
      <c r="H29" s="187" t="n"/>
      <c r="I29" s="187" t="n"/>
      <c r="J29" s="187" t="n"/>
      <c r="K29" s="187" t="n"/>
      <c r="L29" s="187" t="n"/>
      <c r="M29" s="187" t="n"/>
      <c r="N29" s="187" t="n"/>
      <c r="O29" s="187" t="n"/>
      <c r="P29" s="187" t="n"/>
      <c r="Q29" s="187" t="n"/>
      <c r="R29" s="187" t="n"/>
      <c r="S29" s="187" t="n"/>
    </row>
    <row r="30" ht="15.75" customHeight="1" s="211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14" t="n"/>
      <c r="E30" s="215" t="n"/>
      <c r="F30" s="155" t="inlineStr">
        <is>
          <t>Цена</t>
        </is>
      </c>
      <c r="G30" s="214" t="n"/>
      <c r="H30" s="174" t="inlineStr">
        <is>
          <t>По перечню работ (услуг)</t>
        </is>
      </c>
      <c r="I30" s="213" t="n"/>
      <c r="J30" s="213" t="n"/>
      <c r="K30" s="213" t="n"/>
      <c r="L30" s="216" t="n"/>
      <c r="M30" s="24" t="n"/>
      <c r="N30" s="195" t="inlineStr">
        <is>
          <t>Выполнено</t>
        </is>
      </c>
      <c r="O30" s="213" t="n"/>
      <c r="P30" s="213" t="n"/>
      <c r="Q30" s="213" t="n"/>
      <c r="R30" s="213" t="n"/>
      <c r="S30" s="216" t="n"/>
    </row>
    <row r="31">
      <c r="A31" s="196" t="inlineStr">
        <is>
          <t>п/п</t>
        </is>
      </c>
      <c r="B31" s="197" t="inlineStr">
        <is>
          <t>работы</t>
        </is>
      </c>
      <c r="C31" s="217" t="inlineStr">
        <is>
          <t>измерения</t>
        </is>
      </c>
      <c r="E31" s="218" t="n"/>
      <c r="F31" s="217" t="inlineStr">
        <is>
          <t>(стоимость)</t>
        </is>
      </c>
      <c r="G31" s="218" t="n"/>
      <c r="H31" s="219" t="n"/>
      <c r="I31" s="212" t="n"/>
      <c r="J31" s="212" t="n"/>
      <c r="K31" s="212" t="n"/>
      <c r="L31" s="220" t="n"/>
      <c r="M31" s="24" t="n"/>
      <c r="N31" s="219" t="n"/>
      <c r="O31" s="212" t="n"/>
      <c r="P31" s="212" t="n"/>
      <c r="Q31" s="212" t="n"/>
      <c r="R31" s="212" t="n"/>
      <c r="S31" s="220" t="n"/>
    </row>
    <row r="32" ht="12.75" customHeight="1" s="211">
      <c r="A32" s="221" t="n"/>
      <c r="B32" s="221" t="n"/>
      <c r="C32" s="222" t="n"/>
      <c r="E32" s="218" t="n"/>
      <c r="F32" s="222" t="n"/>
      <c r="G32" s="218" t="n"/>
      <c r="H32" s="153" t="inlineStr">
        <is>
          <t>Количество единиц работы (оказанной услуги)</t>
        </is>
      </c>
      <c r="K32" s="174" t="inlineStr">
        <is>
          <t>Стоимость работы (оказанной услуги), руб. (произведение граф 4 и 5)</t>
        </is>
      </c>
      <c r="L32" s="213" t="n"/>
      <c r="M32" s="216" t="n"/>
      <c r="N32" s="28" t="inlineStr">
        <is>
          <t>Количество единиц работы (оказанной услуги)</t>
        </is>
      </c>
      <c r="O32" s="174" t="inlineStr">
        <is>
          <t>Количество единиц работы (оказанной услуги)</t>
        </is>
      </c>
      <c r="P32" s="154" t="inlineStr">
        <is>
          <t>Стоимость работы (оказанной услуги), руб. (произведение граф 4 и 7)</t>
        </is>
      </c>
      <c r="S32" s="218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8" t="n"/>
      <c r="F33" s="9" t="inlineStr">
        <is>
          <t>единицы</t>
        </is>
      </c>
      <c r="G33" s="218" t="n"/>
      <c r="H33" s="222" t="n"/>
      <c r="K33" s="223" t="n"/>
      <c r="M33" s="224" t="n"/>
      <c r="N33" s="24" t="n"/>
      <c r="O33" s="225" t="n"/>
      <c r="S33" s="218" t="n"/>
    </row>
    <row r="34">
      <c r="A34" s="3" t="n"/>
      <c r="B34" s="10" t="n"/>
      <c r="C34" s="9" t="inlineStr">
        <is>
          <t>(услуги)</t>
        </is>
      </c>
      <c r="E34" s="218" t="n"/>
      <c r="F34" s="9" t="inlineStr">
        <is>
          <t>работы</t>
        </is>
      </c>
      <c r="G34" s="218" t="n"/>
      <c r="H34" s="222" t="n"/>
      <c r="K34" s="223" t="n"/>
      <c r="M34" s="224" t="n"/>
      <c r="N34" s="24" t="n"/>
      <c r="O34" s="225" t="n"/>
      <c r="S34" s="218" t="n"/>
    </row>
    <row r="35">
      <c r="A35" s="3" t="n"/>
      <c r="B35" s="10" t="n"/>
      <c r="C35" s="10" t="n"/>
      <c r="E35" s="218" t="n"/>
      <c r="F35" s="9" t="inlineStr">
        <is>
          <t>(услуги),</t>
        </is>
      </c>
      <c r="G35" s="218" t="n"/>
      <c r="H35" s="222" t="n"/>
      <c r="K35" s="223" t="n"/>
      <c r="M35" s="224" t="n"/>
      <c r="N35" s="24" t="n"/>
      <c r="O35" s="225" t="n"/>
      <c r="S35" s="218" t="n"/>
    </row>
    <row r="36">
      <c r="A36" s="4" t="n"/>
      <c r="B36" s="11" t="n"/>
      <c r="C36" s="11" t="n"/>
      <c r="D36" s="226" t="n"/>
      <c r="E36" s="227" t="n"/>
      <c r="F36" s="228" t="inlineStr">
        <is>
          <t>руб.</t>
        </is>
      </c>
      <c r="G36" s="227" t="n"/>
      <c r="H36" s="229" t="n"/>
      <c r="I36" s="226" t="n"/>
      <c r="J36" s="226" t="n"/>
      <c r="K36" s="219" t="n"/>
      <c r="L36" s="212" t="n"/>
      <c r="M36" s="220" t="n"/>
      <c r="N36" s="24" t="n"/>
      <c r="O36" s="230" t="n"/>
      <c r="P36" s="226" t="n"/>
      <c r="Q36" s="226" t="n"/>
      <c r="R36" s="226" t="n"/>
      <c r="S36" s="227" t="n"/>
    </row>
    <row r="37">
      <c r="A37" s="42" t="n">
        <v>1</v>
      </c>
      <c r="B37" s="42" t="n">
        <v>2</v>
      </c>
      <c r="C37" s="42" t="n">
        <v>3</v>
      </c>
      <c r="D37" s="231" t="n"/>
      <c r="E37" s="232" t="n"/>
      <c r="F37" s="42" t="n">
        <v>4</v>
      </c>
      <c r="G37" s="232" t="n"/>
      <c r="H37" s="42" t="n">
        <v>5</v>
      </c>
      <c r="I37" s="231" t="n"/>
      <c r="J37" s="232" t="n"/>
      <c r="K37" s="233" t="n">
        <v>6</v>
      </c>
      <c r="L37" s="226" t="n"/>
      <c r="M37" s="226" t="n"/>
      <c r="N37" s="43" t="n">
        <v>7</v>
      </c>
      <c r="O37" s="44" t="n">
        <v>7</v>
      </c>
      <c r="P37" s="139" t="n">
        <v>8</v>
      </c>
      <c r="Q37" s="231" t="n"/>
      <c r="R37" s="231" t="n"/>
      <c r="S37" s="232" t="n"/>
    </row>
    <row r="38">
      <c r="A38" s="36" t="n">
        <v>1</v>
      </c>
      <c r="B38" s="47" t="inlineStr">
        <is>
          <t>Управление домом</t>
        </is>
      </c>
      <c r="C38" s="234" t="inlineStr">
        <is>
          <t>руб.</t>
        </is>
      </c>
      <c r="D38" s="231" t="n"/>
      <c r="E38" s="232" t="n"/>
      <c r="F38" s="235">
        <f>3146.61*K38</f>
        <v/>
      </c>
      <c r="G38" s="232" t="n"/>
      <c r="H38" s="236" t="n"/>
      <c r="I38" s="231" t="n"/>
      <c r="J38" s="237" t="n"/>
      <c r="K38" s="205" t="n">
        <v>7.13</v>
      </c>
      <c r="L38" s="238" t="n"/>
      <c r="M38" s="37" t="n"/>
      <c r="N38" s="38" t="n"/>
      <c r="O38" s="48" t="n">
        <v>3</v>
      </c>
      <c r="P38" s="239">
        <f>O38*F38</f>
        <v/>
      </c>
      <c r="Q38" s="231" t="n"/>
      <c r="R38" s="231" t="n"/>
      <c r="S38" s="232" t="n"/>
    </row>
    <row r="39">
      <c r="A39" s="36" t="n"/>
      <c r="B39" s="36" t="inlineStr">
        <is>
          <t>в т.ч. услуги РКЦ</t>
        </is>
      </c>
      <c r="C39" s="234" t="inlineStr">
        <is>
          <t>руб.</t>
        </is>
      </c>
      <c r="D39" s="231" t="n"/>
      <c r="E39" s="232" t="n"/>
      <c r="F39" s="240">
        <f>3146.61*K39</f>
        <v/>
      </c>
      <c r="G39" s="232" t="n"/>
      <c r="H39" s="236" t="n"/>
      <c r="I39" s="231" t="n"/>
      <c r="J39" s="237" t="n"/>
      <c r="K39" s="106" t="n">
        <v>1.51</v>
      </c>
      <c r="L39" s="238" t="n"/>
      <c r="M39" s="37" t="n"/>
      <c r="N39" s="38" t="n"/>
      <c r="O39" s="45" t="n">
        <v>3</v>
      </c>
      <c r="P39" s="241">
        <f>O39*F39</f>
        <v/>
      </c>
      <c r="Q39" s="231" t="n"/>
      <c r="R39" s="231" t="n"/>
      <c r="S39" s="232" t="n"/>
    </row>
    <row r="40">
      <c r="A40" s="36" t="n"/>
      <c r="B40" s="36" t="inlineStr">
        <is>
          <t>в т.ч. услуги МФЦ</t>
        </is>
      </c>
      <c r="C40" s="234" t="inlineStr">
        <is>
          <t>руб.</t>
        </is>
      </c>
      <c r="D40" s="231" t="n"/>
      <c r="E40" s="232" t="n"/>
      <c r="F40" s="240">
        <f>3146.61*K40</f>
        <v/>
      </c>
      <c r="G40" s="232" t="n"/>
      <c r="H40" s="236" t="n"/>
      <c r="I40" s="231" t="n"/>
      <c r="J40" s="237" t="n"/>
      <c r="K40" s="106" t="n">
        <v>0.43</v>
      </c>
      <c r="L40" s="238" t="n"/>
      <c r="M40" s="37" t="n"/>
      <c r="N40" s="38" t="n"/>
      <c r="O40" s="45" t="n">
        <v>3</v>
      </c>
      <c r="P40" s="241">
        <f>O40*F40</f>
        <v/>
      </c>
      <c r="Q40" s="231" t="n"/>
      <c r="R40" s="231" t="n"/>
      <c r="S40" s="232" t="n"/>
    </row>
    <row r="41" ht="24" customHeight="1" s="211">
      <c r="A41" s="36" t="n">
        <v>2</v>
      </c>
      <c r="B41" s="49" t="inlineStr">
        <is>
          <t>Содержание общего имущества</t>
        </is>
      </c>
      <c r="C41" s="234" t="inlineStr">
        <is>
          <t>руб.</t>
        </is>
      </c>
      <c r="D41" s="231" t="n"/>
      <c r="E41" s="232" t="n"/>
      <c r="F41" s="235">
        <f>3146.61*K41</f>
        <v/>
      </c>
      <c r="G41" s="232" t="n"/>
      <c r="H41" s="236" t="n"/>
      <c r="I41" s="231" t="n"/>
      <c r="J41" s="237" t="n"/>
      <c r="K41" s="242" t="n">
        <v>25.98</v>
      </c>
      <c r="L41" s="238" t="n"/>
      <c r="M41" s="37" t="n"/>
      <c r="N41" s="38" t="n"/>
      <c r="O41" s="45" t="n">
        <v>3</v>
      </c>
      <c r="P41" s="239">
        <f>O41*F41</f>
        <v/>
      </c>
      <c r="Q41" s="231" t="n"/>
      <c r="R41" s="231" t="n"/>
      <c r="S41" s="232" t="n"/>
    </row>
    <row r="42" ht="12.75" customHeight="1" s="211">
      <c r="A42" s="36" t="n"/>
      <c r="B42" s="50" t="inlineStr">
        <is>
          <t>в т.ч. Текущий ремонт</t>
        </is>
      </c>
      <c r="C42" s="234" t="inlineStr">
        <is>
          <t>руб.</t>
        </is>
      </c>
      <c r="D42" s="231" t="n"/>
      <c r="E42" s="232" t="n"/>
      <c r="F42" s="240">
        <f>3146.61*K42</f>
        <v/>
      </c>
      <c r="G42" s="232" t="n"/>
      <c r="H42" s="236" t="n"/>
      <c r="I42" s="231" t="n"/>
      <c r="J42" s="237" t="n"/>
      <c r="K42" s="106" t="n">
        <v>6.36</v>
      </c>
      <c r="L42" s="238" t="n"/>
      <c r="M42" s="37" t="n"/>
      <c r="N42" s="38" t="n"/>
      <c r="O42" s="45" t="n">
        <v>3</v>
      </c>
      <c r="P42" s="241">
        <f>O42*F42</f>
        <v/>
      </c>
      <c r="Q42" s="231" t="n"/>
      <c r="R42" s="231" t="n"/>
      <c r="S42" s="232" t="n"/>
    </row>
    <row r="43">
      <c r="A43" s="36" t="n"/>
      <c r="B43" s="50" t="inlineStr">
        <is>
          <t>в т.ч. Подъездов</t>
        </is>
      </c>
      <c r="C43" s="234" t="inlineStr">
        <is>
          <t>руб.</t>
        </is>
      </c>
      <c r="D43" s="231" t="n"/>
      <c r="E43" s="232" t="n"/>
      <c r="F43" s="240">
        <f>3146.61*K43</f>
        <v/>
      </c>
      <c r="G43" s="232" t="n"/>
      <c r="H43" s="236" t="n"/>
      <c r="I43" s="231" t="n"/>
      <c r="J43" s="237" t="n"/>
      <c r="K43" s="41" t="n">
        <v>3.17</v>
      </c>
      <c r="L43" s="238" t="n"/>
      <c r="M43" s="37" t="n"/>
      <c r="N43" s="38" t="n"/>
      <c r="O43" s="45" t="n">
        <v>3</v>
      </c>
      <c r="P43" s="241">
        <f>O43*F43</f>
        <v/>
      </c>
      <c r="Q43" s="231" t="n"/>
      <c r="R43" s="231" t="n"/>
      <c r="S43" s="232" t="n"/>
    </row>
    <row r="44" ht="22.5" customHeight="1" s="211">
      <c r="A44" s="36" t="n"/>
      <c r="B44" s="50" t="inlineStr">
        <is>
          <t>в т.ч. Содержание лифтов</t>
        </is>
      </c>
      <c r="C44" s="234" t="inlineStr">
        <is>
          <t>руб.</t>
        </is>
      </c>
      <c r="D44" s="231" t="n"/>
      <c r="E44" s="232" t="n"/>
      <c r="F44" s="240">
        <f>3146.61*K44</f>
        <v/>
      </c>
      <c r="G44" s="232" t="n"/>
      <c r="H44" s="236" t="n"/>
      <c r="I44" s="231" t="n"/>
      <c r="J44" s="237" t="n"/>
      <c r="K44" s="41" t="n">
        <v>0</v>
      </c>
      <c r="L44" s="238" t="n"/>
      <c r="M44" s="37" t="n"/>
      <c r="N44" s="38" t="n"/>
      <c r="O44" s="45" t="n">
        <v>3</v>
      </c>
      <c r="P44" s="241">
        <f>O44*F44</f>
        <v/>
      </c>
      <c r="Q44" s="231" t="n"/>
      <c r="R44" s="231" t="n"/>
      <c r="S44" s="232" t="n"/>
      <c r="V44" s="59" t="n"/>
    </row>
    <row r="45" ht="22.5" customHeight="1" s="211">
      <c r="A45" s="36" t="n"/>
      <c r="B45" s="50" t="inlineStr">
        <is>
          <t>в т.ч. Содержание мусоропроводов</t>
        </is>
      </c>
      <c r="C45" s="234" t="inlineStr">
        <is>
          <t>руб.</t>
        </is>
      </c>
      <c r="D45" s="231" t="n"/>
      <c r="E45" s="232" t="n"/>
      <c r="F45" s="240">
        <f>3146.61*K45</f>
        <v/>
      </c>
      <c r="G45" s="232" t="n"/>
      <c r="H45" s="236" t="n"/>
      <c r="I45" s="231" t="n"/>
      <c r="J45" s="237" t="n"/>
      <c r="K45" s="41" t="n">
        <v>0</v>
      </c>
      <c r="L45" s="238" t="n"/>
      <c r="M45" s="37" t="n"/>
      <c r="N45" s="38" t="n"/>
      <c r="O45" s="45" t="n">
        <v>3</v>
      </c>
      <c r="P45" s="241">
        <f>O45*F45</f>
        <v/>
      </c>
      <c r="Q45" s="231" t="n"/>
      <c r="R45" s="231" t="n"/>
      <c r="S45" s="232" t="n"/>
    </row>
    <row r="46" ht="33.75" customHeight="1" s="211">
      <c r="A46" s="36" t="n"/>
      <c r="B46" s="50" t="inlineStr">
        <is>
          <t>в т.ч. Уборка придомовой территории</t>
        </is>
      </c>
      <c r="C46" s="234" t="inlineStr">
        <is>
          <t>руб.</t>
        </is>
      </c>
      <c r="D46" s="231" t="n"/>
      <c r="E46" s="232" t="n"/>
      <c r="F46" s="240">
        <f>3146.61*K46</f>
        <v/>
      </c>
      <c r="G46" s="232" t="n"/>
      <c r="H46" s="236" t="n"/>
      <c r="I46" s="231" t="n"/>
      <c r="J46" s="237" t="n"/>
      <c r="K46" s="106" t="n">
        <v>4.55</v>
      </c>
      <c r="L46" s="238" t="n"/>
      <c r="M46" s="37" t="n"/>
      <c r="N46" s="38" t="n"/>
      <c r="O46" s="45" t="n">
        <v>3</v>
      </c>
      <c r="P46" s="241">
        <f>O46*F46</f>
        <v/>
      </c>
      <c r="Q46" s="231" t="n"/>
      <c r="R46" s="231" t="n"/>
      <c r="S46" s="232" t="n"/>
    </row>
    <row r="47" ht="22.5" customHeight="1" s="211">
      <c r="A47" s="36" t="n"/>
      <c r="B47" s="50" t="inlineStr">
        <is>
          <t>в т.ч. Содержание мест общего пользования</t>
        </is>
      </c>
      <c r="C47" s="234" t="inlineStr">
        <is>
          <t>руб.</t>
        </is>
      </c>
      <c r="D47" s="231" t="n"/>
      <c r="E47" s="232" t="n"/>
      <c r="F47" s="240">
        <f>3146.61*K47</f>
        <v/>
      </c>
      <c r="G47" s="232" t="n"/>
      <c r="H47" s="236" t="n"/>
      <c r="I47" s="231" t="n"/>
      <c r="J47" s="237" t="n"/>
      <c r="K47" s="106" t="n">
        <v>3.53</v>
      </c>
      <c r="L47" s="238" t="n"/>
      <c r="M47" s="37" t="n"/>
      <c r="N47" s="38" t="n"/>
      <c r="O47" s="45" t="n">
        <v>3</v>
      </c>
      <c r="P47" s="241">
        <f>O47*F47</f>
        <v/>
      </c>
      <c r="Q47" s="231" t="n"/>
      <c r="R47" s="231" t="n"/>
      <c r="S47" s="232" t="n"/>
    </row>
    <row r="48" ht="75.75" customHeight="1" s="211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34" t="inlineStr">
        <is>
          <t>руб.</t>
        </is>
      </c>
      <c r="D48" s="231" t="n"/>
      <c r="E48" s="232" t="n"/>
      <c r="F48" s="240">
        <f>3146.61*K48</f>
        <v/>
      </c>
      <c r="G48" s="232" t="n"/>
      <c r="H48" s="236" t="n"/>
      <c r="I48" s="231" t="n"/>
      <c r="J48" s="237" t="n"/>
      <c r="K48" s="206" t="n">
        <v>7.64</v>
      </c>
      <c r="L48" s="216" t="n"/>
      <c r="M48" s="37" t="n"/>
      <c r="N48" s="38" t="n"/>
      <c r="O48" s="45" t="n">
        <v>3</v>
      </c>
      <c r="P48" s="241">
        <f>O48*F48</f>
        <v/>
      </c>
      <c r="Q48" s="231" t="n"/>
      <c r="R48" s="231" t="n"/>
      <c r="S48" s="232" t="n"/>
    </row>
    <row r="49">
      <c r="A49" s="36" t="n"/>
      <c r="B49" s="50" t="inlineStr">
        <is>
          <t>в т.ч. Дератизация</t>
        </is>
      </c>
      <c r="C49" s="234" t="inlineStr">
        <is>
          <t>руб.</t>
        </is>
      </c>
      <c r="D49" s="231" t="n"/>
      <c r="E49" s="232" t="n"/>
      <c r="F49" s="240">
        <f>3146.61*K49</f>
        <v/>
      </c>
      <c r="G49" s="232" t="n"/>
      <c r="H49" s="81" t="n"/>
      <c r="I49" s="231" t="n"/>
      <c r="J49" s="231" t="n"/>
      <c r="K49" s="106" t="n">
        <v>0.23</v>
      </c>
      <c r="L49" s="238" t="n"/>
      <c r="M49" s="41" t="n"/>
      <c r="N49" s="38" t="n"/>
      <c r="O49" s="45" t="n">
        <v>3</v>
      </c>
      <c r="P49" s="241">
        <f>O49*F49</f>
        <v/>
      </c>
      <c r="Q49" s="231" t="n"/>
      <c r="R49" s="231" t="n"/>
      <c r="S49" s="232" t="n"/>
    </row>
    <row r="50" ht="33.75" customHeight="1" s="211">
      <c r="A50" s="36" t="n"/>
      <c r="B50" s="50" t="inlineStr">
        <is>
          <t>в т.ч. Очистка вентканалов и дымоходов</t>
        </is>
      </c>
      <c r="C50" s="234" t="inlineStr">
        <is>
          <t>руб.</t>
        </is>
      </c>
      <c r="D50" s="231" t="n"/>
      <c r="E50" s="232" t="n"/>
      <c r="F50" s="240">
        <f>3146.61*K50</f>
        <v/>
      </c>
      <c r="G50" s="232" t="n"/>
      <c r="H50" s="236" t="n"/>
      <c r="I50" s="231" t="n"/>
      <c r="J50" s="237" t="n"/>
      <c r="K50" s="106" t="n">
        <v>0.32</v>
      </c>
      <c r="L50" s="238" t="n"/>
      <c r="M50" s="41" t="n"/>
      <c r="N50" s="38" t="n"/>
      <c r="O50" s="45" t="n">
        <v>3</v>
      </c>
      <c r="P50" s="241">
        <f>O50*F50</f>
        <v/>
      </c>
      <c r="Q50" s="231" t="n"/>
      <c r="R50" s="231" t="n"/>
      <c r="S50" s="232" t="n"/>
    </row>
    <row r="51" ht="33.75" customHeight="1" s="211">
      <c r="A51" s="88" t="n"/>
      <c r="B51" s="53" t="inlineStr">
        <is>
          <t>в т.ч. Противопожарные мероприятия</t>
        </is>
      </c>
      <c r="C51" s="234" t="inlineStr">
        <is>
          <t>руб.</t>
        </is>
      </c>
      <c r="D51" s="231" t="n"/>
      <c r="E51" s="232" t="n"/>
      <c r="F51" s="240">
        <f>3146.61*K51</f>
        <v/>
      </c>
      <c r="G51" s="232" t="n"/>
      <c r="H51" s="236" t="n"/>
      <c r="I51" s="231" t="n"/>
      <c r="J51" s="237" t="n"/>
      <c r="K51" s="106" t="n">
        <v>0.18</v>
      </c>
      <c r="L51" s="238" t="n"/>
      <c r="M51" s="41" t="n"/>
      <c r="N51" s="38" t="n"/>
      <c r="O51" s="41" t="n">
        <v>3</v>
      </c>
      <c r="P51" s="241">
        <f>O51*F51</f>
        <v/>
      </c>
      <c r="Q51" s="231" t="n"/>
      <c r="R51" s="231" t="n"/>
      <c r="S51" s="232" t="n"/>
    </row>
    <row r="52" ht="16.5" customHeight="1" s="211">
      <c r="A52" s="36" t="n"/>
      <c r="B52" s="243" t="inlineStr">
        <is>
          <t xml:space="preserve">Дополнительные услуги: </t>
        </is>
      </c>
      <c r="S52" s="218" t="n"/>
    </row>
    <row r="53" ht="22.5" customHeight="1" s="211">
      <c r="A53" s="36" t="n"/>
      <c r="B53" s="50" t="inlineStr">
        <is>
          <t>в т.ч. Ремонт межпанельных швов</t>
        </is>
      </c>
      <c r="C53" s="234" t="inlineStr">
        <is>
          <t>руб.</t>
        </is>
      </c>
      <c r="D53" s="231" t="n"/>
      <c r="E53" s="232" t="n"/>
      <c r="F53" s="234">
        <f>K53*3146.61</f>
        <v/>
      </c>
      <c r="G53" s="232" t="n"/>
      <c r="H53" s="244" t="n"/>
      <c r="I53" s="214" t="n"/>
      <c r="J53" s="245" t="n"/>
      <c r="K53" s="45" t="n">
        <v>2</v>
      </c>
      <c r="L53" s="216" t="n"/>
      <c r="M53" s="45" t="n"/>
      <c r="N53" s="38" t="n"/>
      <c r="O53" s="45" t="n">
        <v>3</v>
      </c>
      <c r="P53" s="241">
        <f>O53*F53</f>
        <v/>
      </c>
      <c r="Q53" s="231" t="n"/>
      <c r="R53" s="231" t="n"/>
      <c r="S53" s="232" t="n"/>
    </row>
    <row r="54" ht="22.5" customHeight="1" s="211">
      <c r="A54" s="40" t="n"/>
      <c r="B54" s="53" t="inlineStr">
        <is>
          <t>в т.ч. Техническое обслуживание ВДГО</t>
        </is>
      </c>
      <c r="C54" s="234" t="inlineStr">
        <is>
          <t>руб.</t>
        </is>
      </c>
      <c r="D54" s="231" t="n"/>
      <c r="E54" s="232" t="n"/>
      <c r="F54" s="234">
        <f>K54*3146.61</f>
        <v/>
      </c>
      <c r="G54" s="232" t="n"/>
      <c r="H54" s="143" t="n"/>
      <c r="I54" s="246" t="n"/>
      <c r="J54" s="238" t="n"/>
      <c r="K54" s="144" t="n">
        <v>0.9399999999999999</v>
      </c>
      <c r="L54" s="246" t="n"/>
      <c r="M54" s="238" t="n"/>
      <c r="N54" s="54" t="n"/>
      <c r="O54" s="41" t="n">
        <v>3</v>
      </c>
      <c r="P54" s="241">
        <f>O54*F54</f>
        <v/>
      </c>
      <c r="Q54" s="231" t="n"/>
      <c r="R54" s="231" t="n"/>
      <c r="S54" s="232" t="n"/>
    </row>
    <row r="55" ht="22.5" customHeight="1" s="211">
      <c r="A55" s="143" t="n"/>
      <c r="B55" s="53" t="inlineStr">
        <is>
          <t>в т.ч. диагностика ВДГО</t>
        </is>
      </c>
      <c r="C55" s="234" t="inlineStr">
        <is>
          <t>руб.</t>
        </is>
      </c>
      <c r="D55" s="231" t="n"/>
      <c r="E55" s="232" t="n"/>
      <c r="F55" s="234">
        <f>K55*3146.61</f>
        <v/>
      </c>
      <c r="G55" s="232" t="n"/>
      <c r="H55" s="84" t="n"/>
      <c r="I55" s="246" t="n"/>
      <c r="J55" s="238" t="n"/>
      <c r="K55" s="247" t="n">
        <v>0.12</v>
      </c>
      <c r="L55" s="238" t="n"/>
      <c r="M55" s="55" t="n"/>
      <c r="N55" s="52" t="n"/>
      <c r="O55" s="41" t="n">
        <v>3</v>
      </c>
      <c r="P55" s="241">
        <f>O55*F55</f>
        <v/>
      </c>
      <c r="Q55" s="231" t="n"/>
      <c r="R55" s="231" t="n"/>
      <c r="S55" s="232" t="n"/>
    </row>
    <row r="56" ht="22.5" customHeight="1" s="211">
      <c r="A56" s="143" t="n"/>
      <c r="B56" s="53" t="inlineStr">
        <is>
          <t>в т.ч. обслуживание ИТП</t>
        </is>
      </c>
      <c r="C56" s="234" t="inlineStr">
        <is>
          <t>руб.</t>
        </is>
      </c>
      <c r="D56" s="231" t="n"/>
      <c r="E56" s="232" t="n"/>
      <c r="F56" s="234">
        <f>K56*3146.61</f>
        <v/>
      </c>
      <c r="G56" s="232" t="n"/>
      <c r="H56" s="84" t="n"/>
      <c r="I56" s="246" t="n"/>
      <c r="J56" s="238" t="n"/>
      <c r="K56" s="247" t="n">
        <v>0</v>
      </c>
      <c r="L56" s="238" t="n"/>
      <c r="M56" s="56" t="n"/>
      <c r="N56" s="39" t="n"/>
      <c r="O56" s="41" t="n">
        <v>3</v>
      </c>
      <c r="P56" s="241">
        <f>O56*F56</f>
        <v/>
      </c>
      <c r="Q56" s="231" t="n"/>
      <c r="R56" s="231" t="n"/>
      <c r="S56" s="232" t="n"/>
    </row>
    <row r="57" ht="22.5" customHeight="1" s="211">
      <c r="A57" s="143" t="n"/>
      <c r="B57" s="53" t="inlineStr">
        <is>
          <t>в т.ч. Обслуживание домофона</t>
        </is>
      </c>
      <c r="C57" s="234" t="inlineStr">
        <is>
          <t>руб.</t>
        </is>
      </c>
      <c r="D57" s="231" t="n"/>
      <c r="E57" s="232" t="n"/>
      <c r="F57" s="234">
        <f>K57*3146.61</f>
        <v/>
      </c>
      <c r="G57" s="232" t="n"/>
      <c r="H57" s="84" t="n"/>
      <c r="I57" s="246" t="n"/>
      <c r="J57" s="238" t="n"/>
      <c r="K57" s="247" t="n">
        <v>0</v>
      </c>
      <c r="L57" s="238" t="n"/>
      <c r="M57" s="56" t="n"/>
      <c r="N57" s="39" t="n"/>
      <c r="O57" s="41" t="n">
        <v>3</v>
      </c>
      <c r="P57" s="241">
        <f>O57*F57</f>
        <v/>
      </c>
      <c r="Q57" s="231" t="n"/>
      <c r="R57" s="231" t="n"/>
      <c r="S57" s="232" t="n"/>
    </row>
    <row r="58" ht="15.75" customHeight="1" s="211">
      <c r="A58" s="175" t="inlineStr">
        <is>
          <t>ИТОГО</t>
        </is>
      </c>
      <c r="B58" s="246" t="n"/>
      <c r="C58" s="246" t="n"/>
      <c r="D58" s="246" t="n"/>
      <c r="E58" s="246" t="n"/>
      <c r="F58" s="246" t="n"/>
      <c r="G58" s="238" t="n"/>
      <c r="H58" s="188" t="inlineStr">
        <is>
          <t>-</t>
        </is>
      </c>
      <c r="I58" s="246" t="n"/>
      <c r="J58" s="238" t="n"/>
      <c r="K58" s="189" t="n"/>
      <c r="L58" s="246" t="n"/>
      <c r="M58" s="238" t="n"/>
      <c r="N58" s="29" t="inlineStr">
        <is>
          <t>-</t>
        </is>
      </c>
      <c r="O58" s="29" t="n"/>
      <c r="P58" s="190">
        <f>SUM(P53:S57)+P41+P38</f>
        <v/>
      </c>
      <c r="Q58" s="246" t="n"/>
      <c r="R58" s="246" t="n"/>
      <c r="S58" s="238" t="n"/>
    </row>
    <row r="59" ht="15.75" customHeight="1" s="211">
      <c r="A59" s="123" t="n"/>
      <c r="B59" s="123" t="n"/>
      <c r="C59" s="123" t="n"/>
      <c r="D59" s="123" t="n"/>
      <c r="E59" s="123" t="n"/>
      <c r="F59" s="123" t="n"/>
      <c r="G59" s="123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23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21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23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162082,00    руб.</t>
        </is>
      </c>
    </row>
    <row r="63" ht="15.75" customFormat="1" customHeight="1" s="19">
      <c r="A63" s="121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93" t="inlineStr">
        <is>
          <t>период: 162082,00 руб.</t>
        </is>
      </c>
    </row>
    <row r="65" ht="37.5" customFormat="1" customHeight="1" s="19">
      <c r="A65" s="121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11">
      <c r="A66" s="160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11">
      <c r="A67" s="174" t="inlineStr">
        <is>
          <t>№ п/п</t>
        </is>
      </c>
      <c r="B67" s="174" t="inlineStr">
        <is>
          <t>Наименование работы</t>
        </is>
      </c>
      <c r="C67" s="213" t="n"/>
      <c r="D67" s="213" t="n"/>
      <c r="E67" s="213" t="n"/>
      <c r="F67" s="216" t="n"/>
      <c r="G67" s="174" t="inlineStr">
        <is>
          <t>Основание проведения работы</t>
        </is>
      </c>
      <c r="H67" s="213" t="n"/>
      <c r="I67" s="216" t="n"/>
      <c r="J67" s="174" t="inlineStr">
        <is>
          <t>Стоимость работы по текущему ремонту общего имущества, руб.</t>
        </is>
      </c>
      <c r="K67" s="213" t="n"/>
      <c r="L67" s="216" t="n"/>
      <c r="M67" s="174" t="inlineStr">
        <is>
          <t>Объем выполненных работ с единицами измерения</t>
        </is>
      </c>
      <c r="N67" s="213" t="n"/>
      <c r="O67" s="213" t="n"/>
      <c r="P67" s="216" t="n"/>
      <c r="Q67" s="192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13" t="n"/>
      <c r="S67" s="216" t="n"/>
    </row>
    <row r="68" ht="72" customHeight="1" s="211">
      <c r="A68" s="230" t="n"/>
      <c r="B68" s="219" t="n"/>
      <c r="C68" s="212" t="n"/>
      <c r="D68" s="212" t="n"/>
      <c r="E68" s="212" t="n"/>
      <c r="F68" s="220" t="n"/>
      <c r="G68" s="219" t="n"/>
      <c r="H68" s="212" t="n"/>
      <c r="I68" s="220" t="n"/>
      <c r="J68" s="219" t="n"/>
      <c r="K68" s="212" t="n"/>
      <c r="L68" s="220" t="n"/>
      <c r="M68" s="219" t="n"/>
      <c r="N68" s="212" t="n"/>
      <c r="O68" s="212" t="n"/>
      <c r="P68" s="220" t="n"/>
      <c r="Q68" s="219" t="n"/>
      <c r="R68" s="212" t="n"/>
      <c r="S68" s="220" t="n"/>
    </row>
    <row r="69" ht="17.25" customHeight="1" s="211">
      <c r="A69" s="114" t="n">
        <v>1</v>
      </c>
      <c r="B69" s="114" t="n">
        <v>2</v>
      </c>
      <c r="C69" s="246" t="n"/>
      <c r="D69" s="246" t="n"/>
      <c r="E69" s="246" t="n"/>
      <c r="F69" s="238" t="n"/>
      <c r="G69" s="114" t="n">
        <v>3</v>
      </c>
      <c r="H69" s="246" t="n"/>
      <c r="I69" s="238" t="n"/>
      <c r="J69" s="114" t="n">
        <v>4</v>
      </c>
      <c r="K69" s="246" t="n"/>
      <c r="L69" s="238" t="n"/>
      <c r="M69" s="31" t="n">
        <v>6</v>
      </c>
      <c r="N69" s="31" t="n"/>
      <c r="O69" s="114" t="n">
        <v>5</v>
      </c>
      <c r="P69" s="238" t="n"/>
      <c r="Q69" s="114" t="n">
        <v>6</v>
      </c>
      <c r="R69" s="246" t="n"/>
      <c r="S69" s="238" t="n"/>
    </row>
    <row r="70" ht="27.75" customHeight="1" s="211">
      <c r="A70" s="116" t="n">
        <v>1</v>
      </c>
      <c r="B70" s="248" t="inlineStr">
        <is>
          <t>Ремонт козырька входной группы подъезд 1</t>
        </is>
      </c>
      <c r="C70" s="246" t="n"/>
      <c r="D70" s="246" t="n"/>
      <c r="E70" s="246" t="n"/>
      <c r="F70" s="238" t="n"/>
      <c r="G70" s="249" t="inlineStr">
        <is>
          <t>плановые работы</t>
        </is>
      </c>
      <c r="H70" s="246" t="n"/>
      <c r="I70" s="238" t="n"/>
      <c r="J70" s="250" t="n">
        <v>9425.639999999999</v>
      </c>
      <c r="K70" s="246" t="n"/>
      <c r="L70" s="238" t="n"/>
      <c r="M70" s="116" t="n"/>
      <c r="N70" s="116" t="n"/>
      <c r="O70" s="116" t="inlineStr">
        <is>
          <t>10 мест</t>
        </is>
      </c>
      <c r="P70" s="238" t="n"/>
      <c r="Q70" s="251" t="inlineStr">
        <is>
          <t>КС-2</t>
        </is>
      </c>
      <c r="R70" s="246" t="n"/>
      <c r="S70" s="238" t="n"/>
    </row>
    <row r="71" ht="27.75" customHeight="1" s="211">
      <c r="A71" s="116" t="n">
        <v>2</v>
      </c>
      <c r="B71" s="248" t="inlineStr">
        <is>
          <t>Очистка канализационной сети: внутренней</t>
        </is>
      </c>
      <c r="C71" s="246" t="n"/>
      <c r="D71" s="246" t="n"/>
      <c r="E71" s="246" t="n"/>
      <c r="F71" s="238" t="n"/>
      <c r="G71" s="249" t="inlineStr">
        <is>
          <t>плановые работы</t>
        </is>
      </c>
      <c r="H71" s="246" t="n"/>
      <c r="I71" s="238" t="n"/>
      <c r="J71" s="250" t="n">
        <v>12830.14</v>
      </c>
      <c r="K71" s="246" t="n"/>
      <c r="L71" s="238" t="n"/>
      <c r="M71" s="116" t="n"/>
      <c r="N71" s="116" t="n"/>
      <c r="O71" s="116" t="inlineStr">
        <is>
          <t>30 пог м</t>
        </is>
      </c>
      <c r="P71" s="238" t="n"/>
      <c r="Q71" s="251" t="inlineStr">
        <is>
          <t>КС-2</t>
        </is>
      </c>
      <c r="R71" s="246" t="n"/>
      <c r="S71" s="238" t="n"/>
    </row>
    <row r="72" ht="36.75" customHeight="1" s="211">
      <c r="A72" s="116" t="n">
        <v>3</v>
      </c>
      <c r="B72" s="248" t="inlineStr">
        <is>
          <t xml:space="preserve">Слив и наполнение водой системы ГВС: с осмотром системы  </t>
        </is>
      </c>
      <c r="C72" s="246" t="n"/>
      <c r="D72" s="246" t="n"/>
      <c r="E72" s="246" t="n"/>
      <c r="F72" s="238" t="n"/>
      <c r="G72" s="249" t="inlineStr">
        <is>
          <t>пуско-наладочные работы</t>
        </is>
      </c>
      <c r="H72" s="246" t="n"/>
      <c r="I72" s="238" t="n"/>
      <c r="J72" s="250" t="n">
        <v>919.78</v>
      </c>
      <c r="K72" s="246" t="n"/>
      <c r="L72" s="238" t="n"/>
      <c r="M72" s="116" t="n"/>
      <c r="N72" s="116" t="n"/>
      <c r="O72" s="116" t="n"/>
      <c r="P72" s="238" t="n"/>
      <c r="Q72" s="251" t="inlineStr">
        <is>
          <t>КС-2</t>
        </is>
      </c>
      <c r="R72" s="246" t="n"/>
      <c r="S72" s="238" t="n"/>
    </row>
    <row r="73">
      <c r="A73" s="116" t="n">
        <v>4</v>
      </c>
      <c r="B73" s="248" t="inlineStr">
        <is>
          <t>Замена радиатора подъезд 3</t>
        </is>
      </c>
      <c r="C73" s="246" t="n"/>
      <c r="D73" s="246" t="n"/>
      <c r="E73" s="246" t="n"/>
      <c r="F73" s="238" t="n"/>
      <c r="G73" s="249" t="inlineStr">
        <is>
          <t>плановые работы</t>
        </is>
      </c>
      <c r="H73" s="246" t="n"/>
      <c r="I73" s="238" t="n"/>
      <c r="J73" s="250" t="n">
        <v>9243.469999999999</v>
      </c>
      <c r="K73" s="246" t="n"/>
      <c r="L73" s="238" t="n"/>
      <c r="M73" s="116" t="n"/>
      <c r="N73" s="116" t="n"/>
      <c r="O73" s="116" t="inlineStr">
        <is>
          <t>1 шт.</t>
        </is>
      </c>
      <c r="P73" s="238" t="n"/>
      <c r="Q73" s="251" t="inlineStr">
        <is>
          <t>КС-2</t>
        </is>
      </c>
      <c r="R73" s="246" t="n"/>
      <c r="S73" s="238" t="n"/>
    </row>
    <row r="74">
      <c r="A74" s="116" t="n">
        <v>5</v>
      </c>
      <c r="B74" s="248" t="inlineStr">
        <is>
          <t>Замена стояков ЦО подвал,  кв.73</t>
        </is>
      </c>
      <c r="C74" s="246" t="n"/>
      <c r="D74" s="246" t="n"/>
      <c r="E74" s="246" t="n"/>
      <c r="F74" s="238" t="n"/>
      <c r="G74" s="249" t="inlineStr">
        <is>
          <t>плановые работы</t>
        </is>
      </c>
      <c r="H74" s="246" t="n"/>
      <c r="I74" s="238" t="n"/>
      <c r="J74" s="250" t="n">
        <v>4895.9</v>
      </c>
      <c r="K74" s="246" t="n"/>
      <c r="L74" s="238" t="n"/>
      <c r="M74" s="116" t="n"/>
      <c r="N74" s="116" t="n"/>
      <c r="O74" s="116" t="inlineStr">
        <is>
          <t>2 пог м</t>
        </is>
      </c>
      <c r="P74" s="238" t="n"/>
      <c r="Q74" s="251" t="inlineStr">
        <is>
          <t>КС-2</t>
        </is>
      </c>
      <c r="R74" s="246" t="n"/>
      <c r="S74" s="238" t="n"/>
    </row>
    <row r="75" ht="24.75" customHeight="1" s="211">
      <c r="A75" s="116" t="n">
        <v>6</v>
      </c>
      <c r="B75" s="248" t="inlineStr">
        <is>
          <t>Окраска металлической двери 3 подъезд</t>
        </is>
      </c>
      <c r="C75" s="246" t="n"/>
      <c r="D75" s="246" t="n"/>
      <c r="E75" s="246" t="n"/>
      <c r="F75" s="238" t="n"/>
      <c r="G75" s="249" t="inlineStr">
        <is>
          <t>плановые работы</t>
        </is>
      </c>
      <c r="H75" s="246" t="n"/>
      <c r="I75" s="238" t="n"/>
      <c r="J75" s="250" t="n">
        <v>1252.75</v>
      </c>
      <c r="K75" s="246" t="n"/>
      <c r="L75" s="238" t="n"/>
      <c r="M75" s="116" t="n"/>
      <c r="N75" s="116" t="n"/>
      <c r="O75" s="249" t="inlineStr">
        <is>
          <t>2,1 м²</t>
        </is>
      </c>
      <c r="P75" s="238" t="n"/>
      <c r="Q75" s="251" t="inlineStr">
        <is>
          <t>КС-2</t>
        </is>
      </c>
      <c r="R75" s="246" t="n"/>
      <c r="S75" s="238" t="n"/>
    </row>
    <row r="76">
      <c r="A76" s="116" t="n">
        <v>7</v>
      </c>
      <c r="B76" s="248" t="inlineStr">
        <is>
          <t>Окраска   козырька подъезд 1</t>
        </is>
      </c>
      <c r="C76" s="246" t="n"/>
      <c r="D76" s="246" t="n"/>
      <c r="E76" s="246" t="n"/>
      <c r="F76" s="238" t="n"/>
      <c r="G76" s="249" t="inlineStr">
        <is>
          <t>плановые работы</t>
        </is>
      </c>
      <c r="H76" s="246" t="n"/>
      <c r="I76" s="238" t="n"/>
      <c r="J76" s="252" t="n">
        <v>339.95</v>
      </c>
      <c r="K76" s="246" t="n"/>
      <c r="L76" s="238" t="n"/>
      <c r="M76" s="116" t="n"/>
      <c r="N76" s="116" t="n"/>
      <c r="O76" s="249" t="inlineStr">
        <is>
          <t>2 м²</t>
        </is>
      </c>
      <c r="P76" s="238" t="n"/>
      <c r="Q76" s="251" t="inlineStr">
        <is>
          <t>КС-2</t>
        </is>
      </c>
      <c r="R76" s="246" t="n"/>
      <c r="S76" s="238" t="n"/>
    </row>
    <row r="77" ht="25.5" customHeight="1" s="211">
      <c r="A77" s="116" t="n">
        <v>8</v>
      </c>
      <c r="B77" s="248" t="inlineStr">
        <is>
          <t>Смена запорной арматуры ГВС и ХВС</t>
        </is>
      </c>
      <c r="C77" s="246" t="n"/>
      <c r="D77" s="246" t="n"/>
      <c r="E77" s="246" t="n"/>
      <c r="F77" s="238" t="n"/>
      <c r="G77" s="249" t="inlineStr">
        <is>
          <t>плановые работы</t>
        </is>
      </c>
      <c r="H77" s="246" t="n"/>
      <c r="I77" s="238" t="n"/>
      <c r="J77" s="252" t="n">
        <v>2476.19</v>
      </c>
      <c r="K77" s="246" t="n"/>
      <c r="L77" s="238" t="n"/>
      <c r="M77" s="116" t="n"/>
      <c r="N77" s="116" t="n"/>
      <c r="O77" s="249" t="inlineStr">
        <is>
          <t>2 шт</t>
        </is>
      </c>
      <c r="P77" s="238" t="n"/>
      <c r="Q77" s="251" t="inlineStr">
        <is>
          <t>КС-2</t>
        </is>
      </c>
      <c r="R77" s="246" t="n"/>
      <c r="S77" s="238" t="n"/>
    </row>
    <row r="78">
      <c r="A78" s="116" t="n">
        <v>9</v>
      </c>
      <c r="B78" s="248" t="inlineStr">
        <is>
          <t>Ремонт трубопровода ЦО кв.31</t>
        </is>
      </c>
      <c r="C78" s="246" t="n"/>
      <c r="D78" s="246" t="n"/>
      <c r="E78" s="246" t="n"/>
      <c r="F78" s="238" t="n"/>
      <c r="G78" s="249" t="inlineStr">
        <is>
          <t>плановые работы</t>
        </is>
      </c>
      <c r="H78" s="246" t="n"/>
      <c r="I78" s="238" t="n"/>
      <c r="J78" s="252" t="n">
        <v>126.49</v>
      </c>
      <c r="K78" s="246" t="n"/>
      <c r="L78" s="238" t="n"/>
      <c r="M78" s="116" t="n"/>
      <c r="N78" s="116" t="n"/>
      <c r="O78" s="249" t="inlineStr">
        <is>
          <t>4 места</t>
        </is>
      </c>
      <c r="P78" s="238" t="n"/>
      <c r="Q78" s="251" t="inlineStr">
        <is>
          <t>КС-2</t>
        </is>
      </c>
      <c r="R78" s="246" t="n"/>
      <c r="S78" s="238" t="n"/>
    </row>
    <row r="79">
      <c r="A79" s="116" t="n">
        <v>10</v>
      </c>
      <c r="B79" s="248" t="inlineStr">
        <is>
          <t>Смена трубопровода ГВС, кв64</t>
        </is>
      </c>
      <c r="C79" s="246" t="n"/>
      <c r="D79" s="246" t="n"/>
      <c r="E79" s="246" t="n"/>
      <c r="F79" s="238" t="n"/>
      <c r="G79" s="249" t="inlineStr">
        <is>
          <t>плановые работы</t>
        </is>
      </c>
      <c r="H79" s="246" t="n"/>
      <c r="I79" s="238" t="n"/>
      <c r="J79" s="252" t="n">
        <v>1151.65</v>
      </c>
      <c r="K79" s="246" t="n"/>
      <c r="L79" s="238" t="n"/>
      <c r="M79" s="116" t="n"/>
      <c r="N79" s="116" t="n"/>
      <c r="O79" s="249" t="inlineStr">
        <is>
          <t>1 пог м</t>
        </is>
      </c>
      <c r="P79" s="238" t="n"/>
      <c r="Q79" s="251" t="inlineStr">
        <is>
          <t>КС-2</t>
        </is>
      </c>
      <c r="R79" s="246" t="n"/>
      <c r="S79" s="238" t="n"/>
    </row>
    <row r="80">
      <c r="A80" s="116" t="n">
        <v>11</v>
      </c>
      <c r="B80" s="248" t="inlineStr">
        <is>
          <t>Смена ламп: накаливания</t>
        </is>
      </c>
      <c r="C80" s="246" t="n"/>
      <c r="D80" s="246" t="n"/>
      <c r="E80" s="246" t="n"/>
      <c r="F80" s="238" t="n"/>
      <c r="G80" s="249" t="inlineStr">
        <is>
          <t>плановые работы</t>
        </is>
      </c>
      <c r="H80" s="246" t="n"/>
      <c r="I80" s="238" t="n"/>
      <c r="J80" s="252" t="n">
        <v>226.24</v>
      </c>
      <c r="K80" s="246" t="n"/>
      <c r="L80" s="238" t="n"/>
      <c r="M80" s="116" t="n"/>
      <c r="N80" s="116" t="n"/>
      <c r="O80" s="249" t="inlineStr">
        <is>
          <t>2 шт</t>
        </is>
      </c>
      <c r="P80" s="238" t="n"/>
      <c r="Q80" s="251" t="inlineStr">
        <is>
          <t>КС-2</t>
        </is>
      </c>
      <c r="R80" s="246" t="n"/>
      <c r="S80" s="238" t="n"/>
    </row>
    <row r="81" ht="24.75" customHeight="1" s="211">
      <c r="A81" s="116" t="n">
        <v>12</v>
      </c>
      <c r="B81" s="208" t="inlineStr">
        <is>
          <t>пуско-наладочные работы к ОЗП 2025-2026</t>
        </is>
      </c>
      <c r="C81" s="246" t="n"/>
      <c r="D81" s="246" t="n"/>
      <c r="E81" s="246" t="n"/>
      <c r="F81" s="238" t="n"/>
      <c r="G81" s="70" t="n"/>
      <c r="H81" s="71" t="n"/>
      <c r="I81" s="72" t="n"/>
      <c r="J81" s="252" t="n">
        <v>119193.8</v>
      </c>
      <c r="K81" s="246" t="n"/>
      <c r="L81" s="238" t="n"/>
      <c r="M81" s="116" t="n"/>
      <c r="N81" s="116" t="n"/>
      <c r="O81" s="70" t="n"/>
      <c r="P81" s="72" t="n"/>
      <c r="Q81" s="251" t="inlineStr">
        <is>
          <t>Акт б/н АИС ГЖИ</t>
        </is>
      </c>
      <c r="R81" s="246" t="n"/>
      <c r="S81" s="238" t="n"/>
    </row>
    <row r="82" ht="15" customFormat="1" customHeight="1" s="58">
      <c r="A82" s="182" t="inlineStr">
        <is>
          <t>ИТОГО</t>
        </is>
      </c>
      <c r="B82" s="246" t="n"/>
      <c r="C82" s="246" t="n"/>
      <c r="D82" s="246" t="n"/>
      <c r="E82" s="246" t="n"/>
      <c r="F82" s="238" t="n"/>
      <c r="G82" s="183" t="n"/>
      <c r="H82" s="246" t="n"/>
      <c r="I82" s="238" t="n"/>
      <c r="J82" s="184">
        <f>SUM(J70:L81)</f>
        <v/>
      </c>
      <c r="K82" s="246" t="n"/>
      <c r="L82" s="238" t="n"/>
      <c r="M82" s="57" t="inlineStr">
        <is>
          <t>-</t>
        </is>
      </c>
      <c r="N82" s="57" t="n"/>
      <c r="O82" s="173" t="n"/>
      <c r="P82" s="238" t="n"/>
      <c r="Q82" s="173" t="n"/>
      <c r="R82" s="246" t="n"/>
      <c r="S82" s="238" t="n"/>
    </row>
    <row r="83" ht="17.25" customHeight="1" s="211">
      <c r="A83" s="161" t="n"/>
      <c r="B83" s="161" t="n"/>
      <c r="C83" s="161" t="n"/>
      <c r="D83" s="161" t="n"/>
      <c r="E83" s="161" t="n"/>
      <c r="F83" s="161" t="n"/>
      <c r="G83" s="16" t="n"/>
      <c r="H83" s="16" t="n"/>
      <c r="I83" s="16" t="n"/>
      <c r="J83" s="17" t="n"/>
      <c r="K83" s="17" t="n"/>
      <c r="L83" s="17" t="n"/>
      <c r="M83" s="18" t="n"/>
      <c r="N83" s="18" t="n"/>
      <c r="O83" s="18" t="n"/>
      <c r="P83" s="18" t="n"/>
      <c r="Q83" s="18" t="n"/>
    </row>
    <row r="84" ht="36" customHeight="1" s="211">
      <c r="A84" s="121" t="inlineStr">
        <is>
          <t>3. Стоимость   услуг   по   управлению   многоквартирным   домом,   оказанных   за отчетный период:     67305,99   руб.</t>
        </is>
      </c>
    </row>
    <row r="85" ht="52.5" customHeight="1" s="211">
      <c r="A85" s="123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86" ht="17.25" customHeight="1" s="211">
      <c r="A86" s="187" t="n"/>
    </row>
    <row r="87" ht="52.5" customHeight="1" s="211">
      <c r="A87" s="35" t="inlineStr">
        <is>
          <t>№ п/п</t>
        </is>
      </c>
      <c r="B87" s="112" t="inlineStr">
        <is>
          <t>Количество направленных претензий потребителям- должникам</t>
        </is>
      </c>
      <c r="C87" s="246" t="n"/>
      <c r="D87" s="238" t="n"/>
      <c r="E87" s="112" t="inlineStr">
        <is>
          <t>Количество направленных исковых заявлений, заявлений на выдачу судебного приказа</t>
        </is>
      </c>
      <c r="F87" s="246" t="n"/>
      <c r="G87" s="246" t="n"/>
      <c r="H87" s="246" t="n"/>
      <c r="I87" s="238" t="n"/>
      <c r="J87" s="112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7" s="246" t="n"/>
      <c r="L87" s="246" t="n"/>
      <c r="M87" s="246" t="n"/>
      <c r="N87" s="246" t="n"/>
      <c r="O87" s="246" t="n"/>
      <c r="P87" s="246" t="n"/>
      <c r="Q87" s="246" t="n"/>
      <c r="R87" s="246" t="n"/>
      <c r="S87" s="238" t="n"/>
    </row>
    <row r="88" ht="17.25" customHeight="1" s="211">
      <c r="A88" s="114" t="n">
        <v>1</v>
      </c>
      <c r="B88" s="114" t="n">
        <v>2</v>
      </c>
      <c r="C88" s="246" t="n"/>
      <c r="D88" s="238" t="n"/>
      <c r="E88" s="114" t="n">
        <v>3</v>
      </c>
      <c r="F88" s="246" t="n"/>
      <c r="G88" s="246" t="n"/>
      <c r="H88" s="246" t="n"/>
      <c r="I88" s="238" t="n"/>
      <c r="J88" s="114" t="n">
        <v>4</v>
      </c>
      <c r="K88" s="246" t="n"/>
      <c r="L88" s="246" t="n"/>
      <c r="M88" s="246" t="n"/>
      <c r="N88" s="246" t="n"/>
      <c r="O88" s="246" t="n"/>
      <c r="P88" s="246" t="n"/>
      <c r="Q88" s="246" t="n"/>
      <c r="R88" s="246" t="n"/>
      <c r="S88" s="238" t="n"/>
    </row>
    <row r="89">
      <c r="A89" s="176" t="n"/>
      <c r="B89" s="116" t="n">
        <v>0</v>
      </c>
      <c r="C89" s="246" t="n"/>
      <c r="D89" s="238" t="n"/>
      <c r="E89" s="116" t="n">
        <v>0</v>
      </c>
      <c r="F89" s="246" t="n"/>
      <c r="G89" s="246" t="n"/>
      <c r="H89" s="246" t="n"/>
      <c r="I89" s="238" t="n"/>
      <c r="J89" s="116" t="n">
        <v>0</v>
      </c>
      <c r="K89" s="246" t="n"/>
      <c r="L89" s="246" t="n"/>
      <c r="M89" s="246" t="n"/>
      <c r="N89" s="246" t="n"/>
      <c r="O89" s="246" t="n"/>
      <c r="P89" s="246" t="n"/>
      <c r="Q89" s="246" t="n"/>
      <c r="R89" s="246" t="n"/>
      <c r="S89" s="238" t="n"/>
    </row>
    <row r="90">
      <c r="A90" s="16" t="n"/>
      <c r="B90" s="16" t="n"/>
      <c r="C90" s="16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</row>
    <row r="91" ht="125.25" customHeight="1" s="211">
      <c r="A91" s="119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91" s="7" t="n"/>
    </row>
    <row r="92" ht="17.25" customHeight="1" s="211">
      <c r="A92" s="186" t="n"/>
    </row>
    <row r="93" ht="48.75" customHeight="1" s="211">
      <c r="A93" s="35" t="inlineStr">
        <is>
          <t>№ п/п</t>
        </is>
      </c>
      <c r="B93" s="112" t="inlineStr">
        <is>
          <t>Вид платежа</t>
        </is>
      </c>
      <c r="C93" s="246" t="n"/>
      <c r="D93" s="238" t="n"/>
      <c r="E93" s="112" t="inlineStr">
        <is>
          <t>Задолженность на начало отчетного периода, руб.</t>
        </is>
      </c>
      <c r="F93" s="246" t="n"/>
      <c r="G93" s="246" t="n"/>
      <c r="H93" s="238" t="n"/>
      <c r="I93" s="115" t="inlineStr">
        <is>
          <t>Размер начисленных средств, руб.</t>
        </is>
      </c>
      <c r="J93" s="246" t="n"/>
      <c r="K93" s="238" t="n"/>
      <c r="L93" s="112" t="inlineStr">
        <is>
          <t>Размер поступивших средств, руб.</t>
        </is>
      </c>
      <c r="M93" s="246" t="n"/>
      <c r="N93" s="246" t="n"/>
      <c r="O93" s="238" t="n"/>
      <c r="P93" s="112" t="inlineStr">
        <is>
          <t>Задолженность на 1 января периода, следующего за отчетным, руб.</t>
        </is>
      </c>
      <c r="Q93" s="246" t="n"/>
      <c r="R93" s="246" t="n"/>
      <c r="S93" s="238" t="n"/>
    </row>
    <row r="94" ht="15.75" customHeight="1" s="211">
      <c r="A94" s="113" t="n">
        <v>1</v>
      </c>
      <c r="B94" s="113" t="n">
        <v>2</v>
      </c>
      <c r="C94" s="246" t="n"/>
      <c r="D94" s="238" t="n"/>
      <c r="E94" s="113" t="n">
        <v>3</v>
      </c>
      <c r="F94" s="246" t="n"/>
      <c r="G94" s="246" t="n"/>
      <c r="H94" s="238" t="n"/>
      <c r="I94" s="113" t="n">
        <v>4</v>
      </c>
      <c r="J94" s="246" t="n"/>
      <c r="K94" s="238" t="n"/>
      <c r="L94" s="113" t="n">
        <v>5</v>
      </c>
      <c r="M94" s="246" t="n"/>
      <c r="N94" s="246" t="n"/>
      <c r="O94" s="238" t="n"/>
      <c r="P94" s="113" t="n">
        <v>6</v>
      </c>
      <c r="Q94" s="246" t="n"/>
      <c r="R94" s="246" t="n"/>
      <c r="S94" s="238" t="n"/>
    </row>
    <row r="95" ht="15.75" customHeight="1" s="211">
      <c r="A95" s="30" t="n">
        <v>1</v>
      </c>
      <c r="B95" s="177" t="inlineStr">
        <is>
          <t>Платежи собственников помещений               в многоквартирном доме</t>
        </is>
      </c>
      <c r="C95" s="246" t="n"/>
      <c r="D95" s="238" t="n"/>
      <c r="E95" s="110" t="n">
        <v>0</v>
      </c>
      <c r="F95" s="246" t="n"/>
      <c r="G95" s="246" t="n"/>
      <c r="H95" s="238" t="n"/>
      <c r="I95" s="110" t="n">
        <v>341438.73</v>
      </c>
      <c r="J95" s="246" t="n"/>
      <c r="K95" s="238" t="n"/>
      <c r="L95" s="110" t="n">
        <v>244609.11</v>
      </c>
      <c r="M95" s="246" t="n"/>
      <c r="N95" s="246" t="n"/>
      <c r="O95" s="238" t="n"/>
      <c r="P95" s="110">
        <f>I95-L95</f>
        <v/>
      </c>
      <c r="Q95" s="246" t="n"/>
      <c r="R95" s="246" t="n"/>
      <c r="S95" s="238" t="n"/>
    </row>
    <row r="96" hidden="1" ht="18" customHeight="1" s="211">
      <c r="A96" s="30" t="n">
        <v>2</v>
      </c>
      <c r="B96" s="177" t="inlineStr">
        <is>
          <t>Платежи нанимателей помещений               в многоквартирном доме</t>
        </is>
      </c>
      <c r="C96" s="246" t="n"/>
      <c r="D96" s="238" t="n"/>
      <c r="E96" s="178" t="n"/>
      <c r="F96" s="246" t="n"/>
      <c r="G96" s="246" t="n"/>
      <c r="H96" s="238" t="n"/>
      <c r="I96" s="178" t="n"/>
      <c r="J96" s="246" t="n"/>
      <c r="K96" s="238" t="n"/>
      <c r="L96" s="110" t="n"/>
      <c r="M96" s="246" t="n"/>
      <c r="N96" s="246" t="n"/>
      <c r="O96" s="238" t="n"/>
      <c r="P96" s="110" t="n"/>
      <c r="Q96" s="246" t="n"/>
      <c r="R96" s="246" t="n"/>
      <c r="S96" s="238" t="n"/>
    </row>
    <row r="97" ht="15.75" customHeight="1" s="211">
      <c r="A97" s="175" t="inlineStr">
        <is>
          <t>ИТОГО</t>
        </is>
      </c>
      <c r="B97" s="246" t="n"/>
      <c r="C97" s="246" t="n"/>
      <c r="D97" s="238" t="n"/>
      <c r="E97" s="176" t="n"/>
      <c r="F97" s="246" t="n"/>
      <c r="G97" s="246" t="n"/>
      <c r="H97" s="238" t="n"/>
      <c r="I97" s="111" t="n">
        <v>341438.73</v>
      </c>
      <c r="J97" s="246" t="n"/>
      <c r="K97" s="238" t="n"/>
      <c r="L97" s="111" t="n">
        <v>244609.11</v>
      </c>
      <c r="M97" s="246" t="n"/>
      <c r="N97" s="246" t="n"/>
      <c r="O97" s="238" t="n"/>
      <c r="P97" s="111">
        <f>I97-L97</f>
        <v/>
      </c>
      <c r="Q97" s="246" t="n"/>
      <c r="R97" s="246" t="n"/>
      <c r="S97" s="238" t="n"/>
    </row>
  </sheetData>
  <mergeCells count="268">
    <mergeCell ref="K49:L49"/>
    <mergeCell ref="O78:P78"/>
    <mergeCell ref="P57:S57"/>
    <mergeCell ref="C44:E44"/>
    <mergeCell ref="Q72:S72"/>
    <mergeCell ref="A97:D97"/>
    <mergeCell ref="B81:F81"/>
    <mergeCell ref="I97:K97"/>
    <mergeCell ref="J74:L74"/>
    <mergeCell ref="A23:S23"/>
    <mergeCell ref="L96:O96"/>
    <mergeCell ref="C40:E40"/>
    <mergeCell ref="Q78:S78"/>
    <mergeCell ref="P32:S36"/>
    <mergeCell ref="I96:K96"/>
    <mergeCell ref="A91:S91"/>
    <mergeCell ref="B71:F71"/>
    <mergeCell ref="P93:S93"/>
    <mergeCell ref="P42:S42"/>
    <mergeCell ref="C51:E51"/>
    <mergeCell ref="E97:H97"/>
    <mergeCell ref="A63:S63"/>
    <mergeCell ref="Q80:S80"/>
    <mergeCell ref="E96:H96"/>
    <mergeCell ref="K50:L50"/>
    <mergeCell ref="G79:I79"/>
    <mergeCell ref="J75:L75"/>
    <mergeCell ref="G73:I73"/>
    <mergeCell ref="Q70:S70"/>
    <mergeCell ref="P94:S94"/>
    <mergeCell ref="O74:P74"/>
    <mergeCell ref="B94:D94"/>
    <mergeCell ref="P44:S44"/>
    <mergeCell ref="C57:E57"/>
    <mergeCell ref="A6:S6"/>
    <mergeCell ref="J87:S87"/>
    <mergeCell ref="A1:S1"/>
    <mergeCell ref="E89:I89"/>
    <mergeCell ref="C49:E49"/>
    <mergeCell ref="K42:L42"/>
    <mergeCell ref="P46:S46"/>
    <mergeCell ref="C34:E34"/>
    <mergeCell ref="F56:G56"/>
    <mergeCell ref="J72:L72"/>
    <mergeCell ref="A65:S65"/>
    <mergeCell ref="H38:J38"/>
    <mergeCell ref="J81:L81"/>
    <mergeCell ref="J89:S89"/>
    <mergeCell ref="A82:F82"/>
    <mergeCell ref="C42:E42"/>
    <mergeCell ref="F43:G43"/>
    <mergeCell ref="K53:L53"/>
    <mergeCell ref="O82:P82"/>
    <mergeCell ref="P39:S39"/>
    <mergeCell ref="H44:J44"/>
    <mergeCell ref="Q77:S77"/>
    <mergeCell ref="P48:S48"/>
    <mergeCell ref="B80:F80"/>
    <mergeCell ref="B96:D96"/>
    <mergeCell ref="H58:J58"/>
    <mergeCell ref="A3:S3"/>
    <mergeCell ref="H40:J40"/>
    <mergeCell ref="A12:S12"/>
    <mergeCell ref="F57:G57"/>
    <mergeCell ref="M67:P68"/>
    <mergeCell ref="H51:J51"/>
    <mergeCell ref="J80:L80"/>
    <mergeCell ref="P47:S47"/>
    <mergeCell ref="F54:G54"/>
    <mergeCell ref="A14:S14"/>
    <mergeCell ref="B72:F72"/>
    <mergeCell ref="F34:G34"/>
    <mergeCell ref="G69:I69"/>
    <mergeCell ref="J79:L79"/>
    <mergeCell ref="P43:S43"/>
    <mergeCell ref="J70:L70"/>
    <mergeCell ref="B88:D88"/>
    <mergeCell ref="N30:S31"/>
    <mergeCell ref="Q69:S69"/>
    <mergeCell ref="A4:S4"/>
    <mergeCell ref="G78:I78"/>
    <mergeCell ref="K55:L55"/>
    <mergeCell ref="C46:E46"/>
    <mergeCell ref="B70:F70"/>
    <mergeCell ref="E93:H93"/>
    <mergeCell ref="K51:L51"/>
    <mergeCell ref="F30:G30"/>
    <mergeCell ref="G80:I80"/>
    <mergeCell ref="H57:J57"/>
    <mergeCell ref="C39:E39"/>
    <mergeCell ref="F33:G33"/>
    <mergeCell ref="K41:L41"/>
    <mergeCell ref="C48:E48"/>
    <mergeCell ref="F45:G45"/>
    <mergeCell ref="F42:G42"/>
    <mergeCell ref="A24:S24"/>
    <mergeCell ref="P50:S50"/>
    <mergeCell ref="H32:J36"/>
    <mergeCell ref="C38:E38"/>
    <mergeCell ref="A60:S60"/>
    <mergeCell ref="K56:L56"/>
    <mergeCell ref="F47:G47"/>
    <mergeCell ref="K43:L43"/>
    <mergeCell ref="H42:J42"/>
    <mergeCell ref="F46:G46"/>
    <mergeCell ref="O71:P71"/>
    <mergeCell ref="L93:O93"/>
    <mergeCell ref="A16:S16"/>
    <mergeCell ref="B74:F74"/>
    <mergeCell ref="C31:E32"/>
    <mergeCell ref="A92:R92"/>
    <mergeCell ref="G71:I71"/>
    <mergeCell ref="C33:E33"/>
    <mergeCell ref="F39:G39"/>
    <mergeCell ref="F48:G48"/>
    <mergeCell ref="Q71:S71"/>
    <mergeCell ref="A84:S84"/>
    <mergeCell ref="O76:P76"/>
    <mergeCell ref="O73:P73"/>
    <mergeCell ref="A18:S18"/>
    <mergeCell ref="B76:F76"/>
    <mergeCell ref="J69:L69"/>
    <mergeCell ref="B67:F68"/>
    <mergeCell ref="F44:G44"/>
    <mergeCell ref="C35:E35"/>
    <mergeCell ref="J78:L78"/>
    <mergeCell ref="G82:I82"/>
    <mergeCell ref="A2:S2"/>
    <mergeCell ref="A86:S86"/>
    <mergeCell ref="O32:O36"/>
    <mergeCell ref="B31:B32"/>
    <mergeCell ref="Q82:S82"/>
    <mergeCell ref="L94:O94"/>
    <mergeCell ref="B52:S52"/>
    <mergeCell ref="P37:S37"/>
    <mergeCell ref="H46:J46"/>
    <mergeCell ref="P97:S97"/>
    <mergeCell ref="C50:E50"/>
    <mergeCell ref="B75:F75"/>
    <mergeCell ref="C55:E55"/>
    <mergeCell ref="O77:P77"/>
    <mergeCell ref="A22:S22"/>
    <mergeCell ref="I93:K93"/>
    <mergeCell ref="F31:G32"/>
    <mergeCell ref="K45:L45"/>
    <mergeCell ref="G74:I74"/>
    <mergeCell ref="A20:S20"/>
    <mergeCell ref="B87:D87"/>
    <mergeCell ref="H45:J45"/>
    <mergeCell ref="E88:I88"/>
    <mergeCell ref="C36:E36"/>
    <mergeCell ref="A58:G58"/>
    <mergeCell ref="P58:S58"/>
    <mergeCell ref="A13:S13"/>
    <mergeCell ref="K47:L47"/>
    <mergeCell ref="P55:S55"/>
    <mergeCell ref="G67:I68"/>
    <mergeCell ref="K44:L44"/>
    <mergeCell ref="H47:J47"/>
    <mergeCell ref="F36:G36"/>
    <mergeCell ref="P51:S51"/>
    <mergeCell ref="K46:L46"/>
    <mergeCell ref="F50:G50"/>
    <mergeCell ref="K40:L40"/>
    <mergeCell ref="O75:P75"/>
    <mergeCell ref="A64:S64"/>
    <mergeCell ref="A15:S15"/>
    <mergeCell ref="I94:K94"/>
    <mergeCell ref="P41:S41"/>
    <mergeCell ref="H30:L31"/>
    <mergeCell ref="J71:L71"/>
    <mergeCell ref="B73:F73"/>
    <mergeCell ref="C37:E37"/>
    <mergeCell ref="J76:L76"/>
    <mergeCell ref="A61:S61"/>
    <mergeCell ref="Q75:S75"/>
    <mergeCell ref="P96:S96"/>
    <mergeCell ref="P56:S56"/>
    <mergeCell ref="C30:E30"/>
    <mergeCell ref="E94:H94"/>
    <mergeCell ref="H53:J53"/>
    <mergeCell ref="G72:I72"/>
    <mergeCell ref="J82:L82"/>
    <mergeCell ref="J73:L73"/>
    <mergeCell ref="O79:P79"/>
    <mergeCell ref="A7:S7"/>
    <mergeCell ref="O70:P70"/>
    <mergeCell ref="P49:S49"/>
    <mergeCell ref="I95:K95"/>
    <mergeCell ref="H50:J50"/>
    <mergeCell ref="G70:I70"/>
    <mergeCell ref="B93:D93"/>
    <mergeCell ref="H55:J55"/>
    <mergeCell ref="A27:S27"/>
    <mergeCell ref="F49:G49"/>
    <mergeCell ref="K57:L57"/>
    <mergeCell ref="A31:A32"/>
    <mergeCell ref="E95:H95"/>
    <mergeCell ref="H39:J39"/>
    <mergeCell ref="A67:A68"/>
    <mergeCell ref="C54:E54"/>
    <mergeCell ref="H49:J49"/>
    <mergeCell ref="P53:S53"/>
    <mergeCell ref="A85:S85"/>
    <mergeCell ref="C41:E41"/>
    <mergeCell ref="Q79:S79"/>
    <mergeCell ref="A17:S17"/>
    <mergeCell ref="J67:L68"/>
    <mergeCell ref="C56:E56"/>
    <mergeCell ref="K58:M58"/>
    <mergeCell ref="A62:S62"/>
    <mergeCell ref="F40:G40"/>
    <mergeCell ref="C43:E43"/>
    <mergeCell ref="Q81:S81"/>
    <mergeCell ref="A10:S10"/>
    <mergeCell ref="K32:M36"/>
    <mergeCell ref="A19:S19"/>
    <mergeCell ref="F55:G55"/>
    <mergeCell ref="B77:F77"/>
    <mergeCell ref="P45:S45"/>
    <mergeCell ref="A28:S28"/>
    <mergeCell ref="E87:I87"/>
    <mergeCell ref="P54:S54"/>
    <mergeCell ref="H37:J37"/>
    <mergeCell ref="F51:G51"/>
    <mergeCell ref="Q74:S74"/>
    <mergeCell ref="A9:S9"/>
    <mergeCell ref="L95:O95"/>
    <mergeCell ref="P38:S38"/>
    <mergeCell ref="F41:G41"/>
    <mergeCell ref="H48:J48"/>
    <mergeCell ref="O69:P69"/>
    <mergeCell ref="F35:G35"/>
    <mergeCell ref="B95:D95"/>
    <mergeCell ref="G76:I76"/>
    <mergeCell ref="B89:D89"/>
    <mergeCell ref="L97:O97"/>
    <mergeCell ref="Q73:S73"/>
    <mergeCell ref="B69:F69"/>
    <mergeCell ref="Q67:S68"/>
    <mergeCell ref="J88:S88"/>
    <mergeCell ref="F38:G38"/>
    <mergeCell ref="Q76:S76"/>
    <mergeCell ref="P40:S40"/>
    <mergeCell ref="C53:E53"/>
    <mergeCell ref="K37:M37"/>
    <mergeCell ref="B78:F78"/>
    <mergeCell ref="G75:I75"/>
    <mergeCell ref="O80:P80"/>
    <mergeCell ref="P95:S95"/>
    <mergeCell ref="K39:L39"/>
    <mergeCell ref="K48:L48"/>
    <mergeCell ref="G77:I77"/>
    <mergeCell ref="H43:J43"/>
    <mergeCell ref="F37:G37"/>
    <mergeCell ref="H54:J54"/>
    <mergeCell ref="K38:L38"/>
    <mergeCell ref="H41:J41"/>
    <mergeCell ref="K54:M54"/>
    <mergeCell ref="C45:E45"/>
    <mergeCell ref="O72:P72"/>
    <mergeCell ref="A21:S21"/>
    <mergeCell ref="B79:F79"/>
    <mergeCell ref="H56:J56"/>
    <mergeCell ref="A26:S26"/>
    <mergeCell ref="J77:L77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221"/>
  <sheetViews>
    <sheetView workbookViewId="0">
      <selection activeCell="A1" sqref="A1"/>
    </sheetView>
  </sheetViews>
  <sheetFormatPr baseColWidth="8" defaultRowHeight="15"/>
  <cols>
    <col width="5.42578125" customWidth="1" style="211" min="1" max="1"/>
    <col width="13" customWidth="1" style="211" min="2" max="2"/>
    <col width="2.42578125" customWidth="1" style="211" min="3" max="3"/>
    <col width="3.42578125" customWidth="1" style="211" min="4" max="4"/>
    <col width="2.42578125" customWidth="1" style="211" min="5" max="5"/>
    <col width="10.42578125" customWidth="1" style="211" min="6" max="6"/>
    <col width="4.42578125" customWidth="1" style="211" min="7" max="7"/>
    <col width="9.42578125" customWidth="1" style="211" min="8" max="8"/>
    <col width="23.42578125" customWidth="1" style="211" min="9" max="9"/>
    <col width="11.42578125" customWidth="1" style="211" min="10" max="10"/>
    <col width="5.42578125" customWidth="1" style="211" min="11" max="11"/>
    <col width="13" customWidth="1" style="211" min="12" max="12"/>
    <col width="7.42578125" customWidth="1" style="211" min="13" max="13"/>
    <col width="2.42578125" customWidth="1" style="211" min="14" max="14"/>
    <col width="8.42578125" customWidth="1" style="211" min="15" max="15"/>
    <col width="10.42578125" customWidth="1" style="211" min="16" max="16"/>
    <col width="13" customWidth="1" style="211" min="17" max="17"/>
    <col width="6.42578125" customWidth="1" style="211" min="18" max="18"/>
    <col width="4.42578125" customWidth="1" style="211" min="19" max="19"/>
    <col width="13" customWidth="1" style="211" min="20" max="20"/>
    <col width="1.42578125" customWidth="1" style="211" min="21" max="21"/>
    <col width="13" customWidth="1" style="211" min="22" max="22"/>
    <col width="13" customWidth="1" style="211" min="23" max="23"/>
    <col width="7.42578125" customWidth="1" style="211" min="24" max="24"/>
    <col width="1.42578125" customWidth="1" style="211" min="25" max="25"/>
    <col width="3.42578125" customWidth="1" style="211" min="26" max="26"/>
    <col width="13" customWidth="1" style="211" min="27" max="27"/>
    <col width="5.42578125" customWidth="1" style="211" min="28" max="28"/>
  </cols>
  <sheetData>
    <row r="1" ht="12.2" customHeight="1" s="211">
      <c r="A1" s="253" t="inlineStr">
        <is>
          <t>Унифицированная Форма № КС-2</t>
        </is>
      </c>
    </row>
    <row r="2" ht="12.2" customHeight="1" s="211">
      <c r="A2" s="253" t="inlineStr">
        <is>
          <t>Утверждена постановлением Госкомстата России</t>
        </is>
      </c>
    </row>
    <row r="3" ht="24.6" customHeight="1" s="211">
      <c r="A3" s="253" t="inlineStr">
        <is>
          <t>от 11.11.99 № 100</t>
        </is>
      </c>
    </row>
    <row r="4" ht="14.85" customHeight="1" s="211">
      <c r="A4" s="254" t="inlineStr"/>
      <c r="Z4" s="255" t="inlineStr">
        <is>
          <t>Код</t>
        </is>
      </c>
      <c r="AA4" s="256" t="n"/>
      <c r="AB4" s="257" t="n"/>
    </row>
    <row r="5" ht="14.85" customHeight="1" s="211">
      <c r="A5" s="258" t="inlineStr">
        <is>
          <t xml:space="preserve">Форма по ОКУД </t>
        </is>
      </c>
      <c r="Z5" s="255" t="inlineStr">
        <is>
          <t>0322005</t>
        </is>
      </c>
      <c r="AA5" s="256" t="n"/>
      <c r="AB5" s="257" t="n"/>
    </row>
    <row r="6" ht="14.85" customHeight="1" s="211">
      <c r="A6" s="254" t="inlineStr">
        <is>
          <t xml:space="preserve">Инвестор: </t>
        </is>
      </c>
      <c r="E6" s="259" t="inlineStr"/>
      <c r="F6" s="260" t="n"/>
      <c r="G6" s="260" t="n"/>
      <c r="H6" s="260" t="n"/>
      <c r="I6" s="260" t="n"/>
      <c r="J6" s="260" t="n"/>
      <c r="K6" s="260" t="n"/>
      <c r="L6" s="260" t="n"/>
      <c r="M6" s="260" t="n"/>
      <c r="N6" s="260" t="n"/>
      <c r="O6" s="260" t="n"/>
      <c r="P6" s="260" t="n"/>
      <c r="Q6" s="260" t="n"/>
      <c r="R6" s="260" t="n"/>
      <c r="S6" s="260" t="n"/>
      <c r="T6" s="260" t="n"/>
      <c r="U6" s="260" t="n"/>
      <c r="V6" s="258" t="inlineStr">
        <is>
          <t xml:space="preserve">по ОКПО </t>
        </is>
      </c>
      <c r="Z6" s="261" t="inlineStr"/>
      <c r="AA6" s="262" t="n"/>
      <c r="AB6" s="263" t="n"/>
    </row>
    <row r="7" ht="14.85" customHeight="1" s="211">
      <c r="A7" s="254" t="inlineStr"/>
      <c r="E7" s="264" t="inlineStr">
        <is>
          <t>(организация, адрес, телефон, факс)</t>
        </is>
      </c>
      <c r="V7" s="254" t="inlineStr"/>
      <c r="Z7" s="265" t="inlineStr"/>
      <c r="AA7" s="260" t="n"/>
      <c r="AB7" s="266" t="n"/>
    </row>
    <row r="8" ht="14.85" customHeight="1" s="211">
      <c r="A8" s="254" t="inlineStr">
        <is>
          <t xml:space="preserve">Заказчик (Генподрядчик): </t>
        </is>
      </c>
      <c r="G8" s="259" t="inlineStr">
        <is>
          <t>Представитель МКД</t>
        </is>
      </c>
      <c r="H8" s="260" t="n"/>
      <c r="I8" s="260" t="n"/>
      <c r="J8" s="260" t="n"/>
      <c r="K8" s="260" t="n"/>
      <c r="L8" s="260" t="n"/>
      <c r="M8" s="260" t="n"/>
      <c r="N8" s="260" t="n"/>
      <c r="O8" s="260" t="n"/>
      <c r="P8" s="260" t="n"/>
      <c r="Q8" s="260" t="n"/>
      <c r="R8" s="260" t="n"/>
      <c r="S8" s="260" t="n"/>
      <c r="T8" s="260" t="n"/>
      <c r="U8" s="260" t="n"/>
      <c r="V8" s="258" t="inlineStr">
        <is>
          <t xml:space="preserve">по ОКПО </t>
        </is>
      </c>
      <c r="Z8" s="261" t="inlineStr"/>
      <c r="AA8" s="262" t="n"/>
      <c r="AB8" s="263" t="n"/>
    </row>
    <row r="9" ht="14.85" customHeight="1" s="211">
      <c r="A9" s="254" t="inlineStr"/>
      <c r="G9" s="264" t="inlineStr">
        <is>
          <t>(организация, адрес, телефон, факс)</t>
        </is>
      </c>
      <c r="V9" s="254" t="inlineStr"/>
      <c r="Z9" s="265" t="inlineStr"/>
      <c r="AA9" s="260" t="n"/>
      <c r="AB9" s="266" t="n"/>
    </row>
    <row r="10" ht="14.85" customHeight="1" s="211">
      <c r="A10" s="254" t="inlineStr">
        <is>
          <t xml:space="preserve">Подрядчик (Субподрядчик): </t>
        </is>
      </c>
      <c r="G10" s="259" t="inlineStr">
        <is>
          <t>ООО "УК Жилищные решения"</t>
        </is>
      </c>
      <c r="H10" s="260" t="n"/>
      <c r="I10" s="260" t="n"/>
      <c r="J10" s="260" t="n"/>
      <c r="K10" s="260" t="n"/>
      <c r="L10" s="260" t="n"/>
      <c r="M10" s="260" t="n"/>
      <c r="N10" s="260" t="n"/>
      <c r="O10" s="260" t="n"/>
      <c r="P10" s="260" t="n"/>
      <c r="Q10" s="260" t="n"/>
      <c r="R10" s="260" t="n"/>
      <c r="S10" s="260" t="n"/>
      <c r="T10" s="260" t="n"/>
      <c r="U10" s="260" t="n"/>
      <c r="V10" s="258" t="inlineStr">
        <is>
          <t xml:space="preserve">по ОКПО </t>
        </is>
      </c>
      <c r="Z10" s="261" t="inlineStr"/>
      <c r="AA10" s="262" t="n"/>
      <c r="AB10" s="263" t="n"/>
    </row>
    <row r="11" ht="14.85" customHeight="1" s="211">
      <c r="A11" s="254" t="inlineStr"/>
      <c r="G11" s="264" t="inlineStr">
        <is>
          <t>(организация, адрес, телефон, факс)</t>
        </is>
      </c>
      <c r="V11" s="254" t="inlineStr"/>
      <c r="Z11" s="265" t="inlineStr"/>
      <c r="AA11" s="260" t="n"/>
      <c r="AB11" s="266" t="n"/>
    </row>
    <row r="12" ht="14.85" customHeight="1" s="211">
      <c r="A12" s="254" t="inlineStr">
        <is>
          <t xml:space="preserve">Стройка: </t>
        </is>
      </c>
      <c r="D12" s="259" t="inlineStr">
        <is>
          <t>Содержание и текущий ремонт МКД Московская область го Щелково, Фряново</t>
        </is>
      </c>
      <c r="E12" s="260" t="n"/>
      <c r="F12" s="260" t="n"/>
      <c r="G12" s="260" t="n"/>
      <c r="H12" s="260" t="n"/>
      <c r="I12" s="260" t="n"/>
      <c r="J12" s="260" t="n"/>
      <c r="K12" s="260" t="n"/>
      <c r="L12" s="260" t="n"/>
      <c r="M12" s="260" t="n"/>
      <c r="N12" s="260" t="n"/>
      <c r="O12" s="260" t="n"/>
      <c r="P12" s="260" t="n"/>
      <c r="Q12" s="260" t="n"/>
      <c r="R12" s="260" t="n"/>
      <c r="S12" s="260" t="n"/>
      <c r="T12" s="260" t="n"/>
      <c r="U12" s="260" t="n"/>
      <c r="V12" s="258" t="inlineStr"/>
      <c r="Z12" s="255" t="inlineStr"/>
      <c r="AA12" s="256" t="n"/>
      <c r="AB12" s="257" t="n"/>
    </row>
    <row r="13" ht="14.85" customHeight="1" s="211">
      <c r="A13" s="254" t="inlineStr">
        <is>
          <t xml:space="preserve">Объект: </t>
        </is>
      </c>
      <c r="D13" s="259" t="inlineStr">
        <is>
          <t>Содержание и текущий ремонт МКД Московская область го Щелково, Фряново</t>
        </is>
      </c>
      <c r="E13" s="260" t="n"/>
      <c r="F13" s="260" t="n"/>
      <c r="G13" s="260" t="n"/>
      <c r="H13" s="260" t="n"/>
      <c r="I13" s="260" t="n"/>
      <c r="J13" s="260" t="n"/>
      <c r="K13" s="260" t="n"/>
      <c r="L13" s="260" t="n"/>
      <c r="M13" s="260" t="n"/>
      <c r="N13" s="260" t="n"/>
      <c r="O13" s="260" t="n"/>
      <c r="P13" s="260" t="n"/>
      <c r="Q13" s="260" t="n"/>
      <c r="R13" s="260" t="n"/>
      <c r="S13" s="260" t="n"/>
      <c r="T13" s="260" t="n"/>
      <c r="U13" s="260" t="n"/>
      <c r="V13" s="258" t="inlineStr"/>
      <c r="Z13" s="255" t="inlineStr"/>
      <c r="AA13" s="256" t="n"/>
      <c r="AB13" s="257" t="n"/>
    </row>
    <row r="14" ht="14.85" customHeight="1" s="211">
      <c r="A14" s="258" t="inlineStr">
        <is>
          <t xml:space="preserve">Вид деятельности по ОКДП </t>
        </is>
      </c>
      <c r="Z14" s="255" t="inlineStr"/>
      <c r="AA14" s="256" t="n"/>
      <c r="AB14" s="257" t="n"/>
    </row>
    <row r="15" ht="14.85" customHeight="1" s="211">
      <c r="A15" s="258" t="inlineStr">
        <is>
          <t xml:space="preserve">Договор подряда (контракт) </t>
        </is>
      </c>
      <c r="X15" s="267" t="inlineStr">
        <is>
          <t>номер</t>
        </is>
      </c>
      <c r="Y15" s="257" t="n"/>
      <c r="Z15" s="268" t="inlineStr"/>
      <c r="AA15" s="256" t="n"/>
      <c r="AB15" s="257" t="n"/>
    </row>
    <row r="16" ht="14.85" customHeight="1" s="211">
      <c r="A16" s="254" t="inlineStr"/>
      <c r="X16" s="255" t="inlineStr">
        <is>
          <t>дата</t>
        </is>
      </c>
      <c r="Y16" s="257" t="n"/>
      <c r="Z16" s="268" t="inlineStr"/>
      <c r="AA16" s="268" t="inlineStr"/>
      <c r="AB16" s="268" t="inlineStr"/>
    </row>
    <row r="17" ht="14.85" customHeight="1" s="211">
      <c r="A17" s="258" t="inlineStr">
        <is>
          <t>Вид операции</t>
        </is>
      </c>
      <c r="Z17" s="255" t="inlineStr"/>
      <c r="AA17" s="256" t="n"/>
      <c r="AB17" s="257" t="n"/>
    </row>
    <row r="18" ht="12.2" customHeight="1" s="211">
      <c r="A18" s="269" t="inlineStr"/>
    </row>
    <row r="19" ht="14.85" customHeight="1" s="211">
      <c r="A19" s="258" t="inlineStr"/>
      <c r="U19" s="255" t="inlineStr">
        <is>
          <t>Отчетный период</t>
        </is>
      </c>
      <c r="V19" s="256" t="n"/>
      <c r="W19" s="256" t="n"/>
      <c r="X19" s="256" t="n"/>
      <c r="Y19" s="256" t="n"/>
      <c r="Z19" s="256" t="n"/>
      <c r="AA19" s="256" t="n"/>
      <c r="AB19" s="257" t="n"/>
    </row>
    <row r="20" ht="14.85" customHeight="1" s="211">
      <c r="A20" s="258" t="inlineStr"/>
      <c r="N20" s="255" t="inlineStr">
        <is>
          <t>Номер документа</t>
        </is>
      </c>
      <c r="O20" s="256" t="n"/>
      <c r="P20" s="257" t="n"/>
      <c r="Q20" s="255" t="inlineStr">
        <is>
          <t>Дата составления</t>
        </is>
      </c>
      <c r="R20" s="256" t="n"/>
      <c r="S20" s="257" t="n"/>
      <c r="T20" s="254" t="inlineStr"/>
      <c r="U20" s="255" t="inlineStr">
        <is>
          <t>с</t>
        </is>
      </c>
      <c r="V20" s="256" t="n"/>
      <c r="W20" s="256" t="n"/>
      <c r="X20" s="256" t="n"/>
      <c r="Y20" s="257" t="n"/>
      <c r="Z20" s="255" t="inlineStr">
        <is>
          <t>по</t>
        </is>
      </c>
      <c r="AA20" s="256" t="n"/>
      <c r="AB20" s="257" t="n"/>
    </row>
    <row r="21" ht="14.85" customHeight="1" s="211">
      <c r="A21" s="258" t="inlineStr"/>
      <c r="N21" s="255" t="inlineStr"/>
      <c r="O21" s="256" t="n"/>
      <c r="P21" s="257" t="n"/>
      <c r="Q21" s="255" t="inlineStr">
        <is>
          <t>30.11.2025</t>
        </is>
      </c>
      <c r="R21" s="256" t="n"/>
      <c r="S21" s="257" t="n"/>
      <c r="T21" s="254" t="inlineStr"/>
      <c r="U21" s="268" t="inlineStr">
        <is>
          <t>01.11.2025</t>
        </is>
      </c>
      <c r="V21" s="256" t="n"/>
      <c r="W21" s="256" t="n"/>
      <c r="X21" s="256" t="n"/>
      <c r="Y21" s="257" t="n"/>
      <c r="Z21" s="268" t="inlineStr">
        <is>
          <t>30.11.2025</t>
        </is>
      </c>
      <c r="AA21" s="256" t="n"/>
      <c r="AB21" s="257" t="n"/>
    </row>
    <row r="22" ht="51.75" customHeight="1" s="211">
      <c r="A22" s="270" t="inlineStr">
        <is>
          <t>АКТ о приемке выполненных работ</t>
        </is>
      </c>
    </row>
    <row r="23" ht="12.2" customHeight="1" s="211">
      <c r="A23" s="269" t="inlineStr"/>
    </row>
    <row r="24" ht="12.2" customHeight="1" s="211">
      <c r="A24" s="271" t="n"/>
      <c r="L24" s="272" t="n"/>
      <c r="O24" s="271" t="n"/>
    </row>
    <row r="25" ht="12.2" customHeight="1" s="211">
      <c r="A25" s="269" t="inlineStr"/>
    </row>
    <row r="26" ht="24.6" customHeight="1" s="211">
      <c r="A26" s="268" t="inlineStr">
        <is>
          <t>Номер</t>
        </is>
      </c>
      <c r="B26" s="263" t="n"/>
      <c r="C26" s="268" t="inlineStr">
        <is>
          <t>Обоснование</t>
        </is>
      </c>
      <c r="D26" s="262" t="n"/>
      <c r="E26" s="262" t="n"/>
      <c r="F26" s="262" t="n"/>
      <c r="G26" s="263" t="n"/>
      <c r="H26" s="268" t="inlineStr">
        <is>
          <t>Наименование работ и затрат</t>
        </is>
      </c>
      <c r="I26" s="262" t="n"/>
      <c r="J26" s="263" t="n"/>
      <c r="K26" s="268" t="inlineStr">
        <is>
          <t>Единица измерения</t>
        </is>
      </c>
      <c r="L26" s="263" t="n"/>
      <c r="M26" s="268" t="inlineStr">
        <is>
          <t>Количество</t>
        </is>
      </c>
      <c r="N26" s="256" t="n"/>
      <c r="O26" s="256" t="n"/>
      <c r="P26" s="257" t="n"/>
      <c r="Q26" s="268" t="inlineStr">
        <is>
          <t>Сметная стоимость, руб</t>
        </is>
      </c>
      <c r="R26" s="256" t="n"/>
      <c r="S26" s="256" t="n"/>
      <c r="T26" s="256" t="n"/>
      <c r="U26" s="256" t="n"/>
      <c r="V26" s="256" t="n"/>
      <c r="W26" s="256" t="n"/>
      <c r="X26" s="256" t="n"/>
      <c r="Y26" s="256" t="n"/>
      <c r="Z26" s="256" t="n"/>
      <c r="AA26" s="256" t="n"/>
      <c r="AB26" s="257" t="n"/>
    </row>
    <row r="27" ht="12.2" customHeight="1" s="211">
      <c r="A27" s="273" t="n"/>
      <c r="B27" s="266" t="n"/>
      <c r="C27" s="274" t="n"/>
      <c r="G27" s="275" t="n"/>
      <c r="H27" s="274" t="n"/>
      <c r="J27" s="275" t="n"/>
      <c r="K27" s="274" t="n"/>
      <c r="L27" s="275" t="n"/>
      <c r="M27" s="268" t="inlineStr">
        <is>
          <t>на единицу измерения</t>
        </is>
      </c>
      <c r="N27" s="263" t="n"/>
      <c r="O27" s="268" t="inlineStr">
        <is>
          <t>коэффициенты</t>
        </is>
      </c>
      <c r="P27" s="268" t="inlineStr">
        <is>
          <t>всего с учетом коэффициентов</t>
        </is>
      </c>
      <c r="Q27" s="268" t="inlineStr">
        <is>
          <t>на единицу измерения в базисном уровне цен</t>
        </is>
      </c>
      <c r="R27" s="268" t="inlineStr">
        <is>
          <t>индекс</t>
        </is>
      </c>
      <c r="S27" s="268" t="inlineStr">
        <is>
          <t>на единицу измерения в текущем уровне цен</t>
        </is>
      </c>
      <c r="T27" s="262" t="n"/>
      <c r="U27" s="262" t="n"/>
      <c r="V27" s="263" t="n"/>
      <c r="W27" s="268" t="inlineStr">
        <is>
          <t>коэффициенты</t>
        </is>
      </c>
      <c r="X27" s="263" t="n"/>
      <c r="Y27" s="268" t="inlineStr">
        <is>
          <t>всего в текущем уровне цен</t>
        </is>
      </c>
      <c r="Z27" s="262" t="n"/>
      <c r="AA27" s="262" t="n"/>
      <c r="AB27" s="263" t="n"/>
    </row>
    <row r="28" ht="61.35" customHeight="1" s="211">
      <c r="A28" s="268" t="inlineStr">
        <is>
          <t>по пор.</t>
        </is>
      </c>
      <c r="B28" s="268" t="inlineStr">
        <is>
          <t>поз. по см.</t>
        </is>
      </c>
      <c r="C28" s="273" t="n"/>
      <c r="D28" s="260" t="n"/>
      <c r="E28" s="260" t="n"/>
      <c r="F28" s="260" t="n"/>
      <c r="G28" s="266" t="n"/>
      <c r="H28" s="273" t="n"/>
      <c r="I28" s="260" t="n"/>
      <c r="J28" s="266" t="n"/>
      <c r="K28" s="273" t="n"/>
      <c r="L28" s="266" t="n"/>
      <c r="M28" s="273" t="n"/>
      <c r="N28" s="266" t="n"/>
      <c r="O28" s="276" t="n"/>
      <c r="P28" s="276" t="n"/>
      <c r="Q28" s="276" t="n"/>
      <c r="R28" s="276" t="n"/>
      <c r="S28" s="273" t="n"/>
      <c r="T28" s="260" t="n"/>
      <c r="U28" s="260" t="n"/>
      <c r="V28" s="266" t="n"/>
      <c r="W28" s="273" t="n"/>
      <c r="X28" s="266" t="n"/>
      <c r="Y28" s="273" t="n"/>
      <c r="Z28" s="260" t="n"/>
      <c r="AA28" s="260" t="n"/>
      <c r="AB28" s="266" t="n"/>
    </row>
    <row r="29" ht="18.4" customHeight="1" s="211">
      <c r="A29" s="268" t="inlineStr">
        <is>
          <t>1</t>
        </is>
      </c>
      <c r="B29" s="268" t="inlineStr">
        <is>
          <t>2</t>
        </is>
      </c>
      <c r="C29" s="268" t="inlineStr">
        <is>
          <t>3</t>
        </is>
      </c>
      <c r="D29" s="256" t="n"/>
      <c r="E29" s="256" t="n"/>
      <c r="F29" s="256" t="n"/>
      <c r="G29" s="257" t="n"/>
      <c r="H29" s="268" t="inlineStr">
        <is>
          <t>4</t>
        </is>
      </c>
      <c r="I29" s="256" t="n"/>
      <c r="J29" s="257" t="n"/>
      <c r="K29" s="268" t="inlineStr">
        <is>
          <t>5</t>
        </is>
      </c>
      <c r="L29" s="257" t="n"/>
      <c r="M29" s="268" t="inlineStr">
        <is>
          <t>6</t>
        </is>
      </c>
      <c r="N29" s="257" t="n"/>
      <c r="O29" s="268" t="inlineStr">
        <is>
          <t>7</t>
        </is>
      </c>
      <c r="P29" s="268" t="inlineStr">
        <is>
          <t>8</t>
        </is>
      </c>
      <c r="Q29" s="268" t="inlineStr">
        <is>
          <t>9</t>
        </is>
      </c>
      <c r="R29" s="268" t="inlineStr">
        <is>
          <t>10</t>
        </is>
      </c>
      <c r="S29" s="268" t="inlineStr">
        <is>
          <t>11</t>
        </is>
      </c>
      <c r="T29" s="256" t="n"/>
      <c r="U29" s="256" t="n"/>
      <c r="V29" s="257" t="n"/>
      <c r="W29" s="268" t="inlineStr">
        <is>
          <t>12</t>
        </is>
      </c>
      <c r="X29" s="257" t="n"/>
      <c r="Y29" s="268" t="inlineStr">
        <is>
          <t>13</t>
        </is>
      </c>
      <c r="Z29" s="256" t="n"/>
      <c r="AA29" s="256" t="n"/>
      <c r="AB29" s="257" t="n"/>
    </row>
    <row r="31" ht="12.2" customHeight="1" s="211">
      <c r="A31" s="277" t="inlineStr">
        <is>
          <t>Беляева 6</t>
        </is>
      </c>
      <c r="B31" s="260" t="n"/>
      <c r="C31" s="260" t="n"/>
      <c r="D31" s="260" t="n"/>
      <c r="E31" s="260" t="n"/>
      <c r="F31" s="260" t="n"/>
      <c r="G31" s="260" t="n"/>
      <c r="H31" s="260" t="n"/>
      <c r="I31" s="260" t="n"/>
      <c r="J31" s="260" t="n"/>
      <c r="K31" s="260" t="n"/>
      <c r="L31" s="260" t="n"/>
      <c r="M31" s="260" t="n"/>
      <c r="N31" s="260" t="n"/>
      <c r="O31" s="260" t="n"/>
      <c r="P31" s="260" t="n"/>
      <c r="Q31" s="260" t="n"/>
      <c r="R31" s="260" t="n"/>
      <c r="S31" s="260" t="n"/>
      <c r="T31" s="260" t="n"/>
      <c r="U31" s="260" t="n"/>
      <c r="V31" s="260" t="n"/>
      <c r="W31" s="260" t="n"/>
      <c r="X31" s="260" t="n"/>
      <c r="Y31" s="260" t="n"/>
      <c r="Z31" s="260" t="n"/>
      <c r="AA31" s="260" t="n"/>
      <c r="AB31" s="260" t="n"/>
    </row>
    <row r="33" ht="12.2" customHeight="1" s="211">
      <c r="A33" s="277" t="inlineStr">
        <is>
          <t>общестроительные работы</t>
        </is>
      </c>
      <c r="B33" s="260" t="n"/>
      <c r="C33" s="260" t="n"/>
      <c r="D33" s="260" t="n"/>
      <c r="E33" s="260" t="n"/>
      <c r="F33" s="260" t="n"/>
      <c r="G33" s="260" t="n"/>
      <c r="H33" s="260" t="n"/>
      <c r="I33" s="260" t="n"/>
      <c r="J33" s="260" t="n"/>
      <c r="K33" s="260" t="n"/>
      <c r="L33" s="260" t="n"/>
      <c r="M33" s="260" t="n"/>
      <c r="N33" s="260" t="n"/>
      <c r="O33" s="260" t="n"/>
      <c r="P33" s="260" t="n"/>
      <c r="Q33" s="260" t="n"/>
      <c r="R33" s="260" t="n"/>
      <c r="S33" s="260" t="n"/>
      <c r="T33" s="260" t="n"/>
      <c r="U33" s="260" t="n"/>
      <c r="V33" s="260" t="n"/>
      <c r="W33" s="260" t="n"/>
      <c r="X33" s="260" t="n"/>
      <c r="Y33" s="260" t="n"/>
      <c r="Z33" s="260" t="n"/>
      <c r="AA33" s="260" t="n"/>
      <c r="AB33" s="260" t="n"/>
    </row>
    <row r="34" ht="36.75" customHeight="1" s="211">
      <c r="A34" s="269" t="inlineStr">
        <is>
          <t>1</t>
        </is>
      </c>
      <c r="B34" s="278" t="inlineStr">
        <is>
          <t>1</t>
        </is>
      </c>
      <c r="C34" s="278" t="inlineStr">
        <is>
          <t>ГЭСНр 62-01-010-01</t>
        </is>
      </c>
      <c r="H34" s="278" t="inlineStr">
        <is>
          <t>Улучшенная масляная окраска ранее окрашенных дверей: за один раз с расчисткой старой краски до 10%</t>
        </is>
      </c>
      <c r="K34" s="278" t="inlineStr">
        <is>
          <t>100 м2</t>
        </is>
      </c>
      <c r="M34" s="279" t="n">
        <v>0.021</v>
      </c>
      <c r="O34" s="253" t="inlineStr"/>
      <c r="P34" s="280" t="n">
        <v>0.021</v>
      </c>
      <c r="Q34" s="253" t="inlineStr"/>
      <c r="R34" s="253" t="inlineStr"/>
      <c r="S34" s="253" t="inlineStr"/>
      <c r="W34" s="253" t="inlineStr"/>
      <c r="Y34" s="253" t="inlineStr"/>
    </row>
    <row r="35" ht="12.2" customHeight="1" s="211">
      <c r="A35" s="269" t="inlineStr"/>
      <c r="B35" s="269" t="inlineStr"/>
      <c r="C35" s="269" t="inlineStr">
        <is>
          <t xml:space="preserve">             1</t>
        </is>
      </c>
      <c r="H35" s="269" t="inlineStr">
        <is>
          <t>ОТ(ЗТ)</t>
        </is>
      </c>
      <c r="K35" s="269" t="inlineStr">
        <is>
          <t>чел.-ч</t>
        </is>
      </c>
      <c r="M35" s="253" t="inlineStr"/>
      <c r="O35" s="253" t="inlineStr"/>
      <c r="P35" s="281" t="n">
        <v>0.7875</v>
      </c>
      <c r="Q35" s="253" t="inlineStr"/>
      <c r="R35" s="253" t="inlineStr"/>
      <c r="S35" s="253" t="inlineStr"/>
      <c r="W35" s="253" t="inlineStr"/>
      <c r="Y35" s="282" t="n">
        <v>377.46</v>
      </c>
    </row>
    <row r="36" ht="12.2" customHeight="1" s="211">
      <c r="A36" s="269" t="inlineStr"/>
      <c r="B36" s="269" t="inlineStr"/>
      <c r="C36" s="269" t="inlineStr">
        <is>
          <t>1-100-31</t>
        </is>
      </c>
      <c r="H36" s="269" t="inlineStr">
        <is>
          <t>Средний разряд работы 3,1</t>
        </is>
      </c>
      <c r="K36" s="269" t="inlineStr">
        <is>
          <t>чел.-ч</t>
        </is>
      </c>
      <c r="M36" s="283" t="n">
        <v>37.5</v>
      </c>
      <c r="O36" s="253" t="inlineStr"/>
      <c r="P36" s="281" t="n">
        <v>0.7875</v>
      </c>
      <c r="Q36" s="253" t="inlineStr"/>
      <c r="R36" s="253" t="inlineStr"/>
      <c r="S36" s="284" t="n">
        <v>479.31</v>
      </c>
      <c r="W36" s="253" t="inlineStr"/>
      <c r="Y36" s="284" t="n">
        <v>377.46</v>
      </c>
    </row>
    <row r="37" ht="12.2" customHeight="1" s="211">
      <c r="A37" s="269" t="inlineStr"/>
      <c r="B37" s="269" t="inlineStr"/>
      <c r="C37" s="269" t="inlineStr">
        <is>
          <t xml:space="preserve">             2</t>
        </is>
      </c>
      <c r="H37" s="269" t="inlineStr">
        <is>
          <t>ЭМ</t>
        </is>
      </c>
      <c r="K37" s="269" t="inlineStr"/>
      <c r="M37" s="253" t="inlineStr"/>
      <c r="O37" s="253" t="inlineStr"/>
      <c r="P37" s="253" t="inlineStr"/>
      <c r="Q37" s="253" t="inlineStr"/>
      <c r="R37" s="253" t="inlineStr"/>
      <c r="S37" s="253" t="inlineStr"/>
      <c r="W37" s="253" t="inlineStr"/>
      <c r="Y37" s="282" t="n">
        <v>0.93</v>
      </c>
    </row>
    <row r="38" ht="12.2" customHeight="1" s="211">
      <c r="A38" s="285" t="inlineStr"/>
      <c r="B38" s="285" t="inlineStr"/>
      <c r="C38" s="285" t="inlineStr"/>
      <c r="H38" s="285" t="inlineStr">
        <is>
          <t>ОТм(ЗТм)</t>
        </is>
      </c>
      <c r="K38" s="285" t="inlineStr">
        <is>
          <t>чел.-ч</t>
        </is>
      </c>
      <c r="M38" s="286" t="inlineStr"/>
      <c r="O38" s="286" t="inlineStr"/>
      <c r="P38" s="287" t="n">
        <v>0.00336</v>
      </c>
      <c r="Q38" s="286" t="inlineStr"/>
      <c r="R38" s="286" t="inlineStr"/>
      <c r="S38" s="286" t="inlineStr"/>
      <c r="W38" s="286" t="inlineStr"/>
      <c r="Y38" s="282" t="n">
        <v>1.66</v>
      </c>
    </row>
    <row r="39" ht="24.6" customHeight="1" s="211">
      <c r="A39" s="269" t="inlineStr"/>
      <c r="B39" s="269" t="inlineStr"/>
      <c r="C39" s="269" t="inlineStr">
        <is>
          <t>91.06.06-048</t>
        </is>
      </c>
      <c r="H39" s="269" t="inlineStr">
        <is>
          <t>Подъемники одномачтовые, грузоподъемность до 500 кг, высота подъема 45 м</t>
        </is>
      </c>
      <c r="K39" s="269" t="inlineStr">
        <is>
          <t>маш.-ч</t>
        </is>
      </c>
      <c r="M39" s="283" t="n">
        <v>0.1</v>
      </c>
      <c r="O39" s="253" t="inlineStr"/>
      <c r="P39" s="281" t="n">
        <v>0.0021</v>
      </c>
      <c r="Q39" s="284" t="n">
        <v>37.32</v>
      </c>
      <c r="R39" s="284" t="n">
        <v>1.52</v>
      </c>
      <c r="S39" s="284" t="n">
        <v>56.73</v>
      </c>
      <c r="W39" s="253" t="inlineStr"/>
      <c r="Y39" s="284" t="n">
        <v>0.12</v>
      </c>
    </row>
    <row r="40" ht="12.2" customHeight="1" s="211">
      <c r="A40" s="269" t="inlineStr"/>
      <c r="B40" s="269" t="inlineStr"/>
      <c r="C40" s="269" t="inlineStr">
        <is>
          <t>4-100-030</t>
        </is>
      </c>
      <c r="H40" s="269" t="inlineStr">
        <is>
          <t>ОТм(ЗТм) Средний разряд машинистов 3,0</t>
        </is>
      </c>
      <c r="K40" s="269" t="inlineStr">
        <is>
          <t>чел.-ч</t>
        </is>
      </c>
      <c r="M40" s="283" t="n">
        <v>0.1</v>
      </c>
      <c r="O40" s="253" t="inlineStr"/>
      <c r="P40" s="281" t="n">
        <v>0.0021</v>
      </c>
      <c r="Q40" s="253" t="inlineStr"/>
      <c r="R40" s="253" t="inlineStr"/>
      <c r="S40" s="284" t="n">
        <v>473.35</v>
      </c>
      <c r="W40" s="253" t="inlineStr"/>
      <c r="Y40" s="284" t="n">
        <v>0.99</v>
      </c>
    </row>
    <row r="41" ht="24.6" customHeight="1" s="211">
      <c r="A41" s="269" t="inlineStr"/>
      <c r="B41" s="269" t="inlineStr"/>
      <c r="C41" s="269" t="inlineStr">
        <is>
          <t>91.14.02-001</t>
        </is>
      </c>
      <c r="H41" s="269" t="inlineStr">
        <is>
          <t>Автомобили бортовые, грузоподъемность до 5 т</t>
        </is>
      </c>
      <c r="K41" s="269" t="inlineStr">
        <is>
          <t>маш.-ч</t>
        </is>
      </c>
      <c r="M41" s="284" t="n">
        <v>0.06</v>
      </c>
      <c r="O41" s="253" t="inlineStr"/>
      <c r="P41" s="288" t="n">
        <v>0.00126</v>
      </c>
      <c r="Q41" s="253" t="inlineStr"/>
      <c r="R41" s="253" t="inlineStr"/>
      <c r="S41" s="284" t="n">
        <v>640.84</v>
      </c>
      <c r="W41" s="253" t="inlineStr"/>
      <c r="Y41" s="284" t="n">
        <v>0.8100000000000001</v>
      </c>
    </row>
    <row r="42" ht="12.2" customHeight="1" s="211">
      <c r="A42" s="269" t="inlineStr"/>
      <c r="B42" s="269" t="inlineStr"/>
      <c r="C42" s="269" t="inlineStr">
        <is>
          <t>4-100-040</t>
        </is>
      </c>
      <c r="H42" s="269" t="inlineStr">
        <is>
          <t>ОТм(ЗТм) Средний разряд машинистов 4,0</t>
        </is>
      </c>
      <c r="K42" s="269" t="inlineStr">
        <is>
          <t>чел.-ч</t>
        </is>
      </c>
      <c r="M42" s="284" t="n">
        <v>0.06</v>
      </c>
      <c r="O42" s="253" t="inlineStr"/>
      <c r="P42" s="288" t="n">
        <v>0.00126</v>
      </c>
      <c r="Q42" s="253" t="inlineStr"/>
      <c r="R42" s="253" t="inlineStr"/>
      <c r="S42" s="284" t="n">
        <v>533.01</v>
      </c>
      <c r="W42" s="253" t="inlineStr"/>
      <c r="Y42" s="284" t="n">
        <v>0.67</v>
      </c>
    </row>
    <row r="43" ht="12.2" customHeight="1" s="211">
      <c r="A43" s="269" t="inlineStr"/>
      <c r="B43" s="269" t="inlineStr"/>
      <c r="C43" s="269" t="inlineStr">
        <is>
          <t xml:space="preserve">             4</t>
        </is>
      </c>
      <c r="H43" s="269" t="inlineStr">
        <is>
          <t>М</t>
        </is>
      </c>
      <c r="K43" s="269" t="inlineStr"/>
      <c r="M43" s="253" t="inlineStr"/>
      <c r="O43" s="253" t="inlineStr"/>
      <c r="P43" s="253" t="inlineStr"/>
      <c r="Q43" s="253" t="inlineStr"/>
      <c r="R43" s="253" t="inlineStr"/>
      <c r="S43" s="253" t="inlineStr"/>
      <c r="W43" s="253" t="inlineStr"/>
      <c r="Y43" s="282" t="n">
        <v>119.58</v>
      </c>
    </row>
    <row r="44" ht="12.2" customHeight="1" s="211">
      <c r="A44" s="269" t="inlineStr"/>
      <c r="B44" s="269" t="inlineStr"/>
      <c r="C44" s="269" t="inlineStr">
        <is>
          <t>01.7.10.17-0141</t>
        </is>
      </c>
      <c r="H44" s="269" t="inlineStr">
        <is>
          <t>Пемза</t>
        </is>
      </c>
      <c r="K44" s="269" t="inlineStr">
        <is>
          <t>кг</t>
        </is>
      </c>
      <c r="M44" s="284" t="n">
        <v>1.44</v>
      </c>
      <c r="O44" s="253" t="inlineStr"/>
      <c r="P44" s="288" t="n">
        <v>0.03024</v>
      </c>
      <c r="Q44" s="284" t="n">
        <v>2507.62</v>
      </c>
      <c r="R44" s="284" t="n">
        <v>1.31</v>
      </c>
      <c r="S44" s="284" t="n">
        <v>3284.98</v>
      </c>
      <c r="W44" s="253" t="inlineStr"/>
      <c r="Y44" s="284" t="n">
        <v>99.34</v>
      </c>
    </row>
    <row r="45" ht="24.6" customHeight="1" s="211">
      <c r="A45" s="269" t="inlineStr"/>
      <c r="B45" s="269" t="inlineStr"/>
      <c r="C45" s="269" t="inlineStr">
        <is>
          <t>01.7.17.11-0011</t>
        </is>
      </c>
      <c r="H45" s="269" t="inlineStr">
        <is>
          <t>Шкурка шлифовальная двухслойная с зернистостью 40-25</t>
        </is>
      </c>
      <c r="K45" s="269" t="inlineStr">
        <is>
          <t>м2</t>
        </is>
      </c>
      <c r="M45" s="283" t="n">
        <v>1.1</v>
      </c>
      <c r="O45" s="253" t="inlineStr"/>
      <c r="P45" s="281" t="n">
        <v>0.0231</v>
      </c>
      <c r="Q45" s="284" t="n">
        <v>531.4400000000001</v>
      </c>
      <c r="R45" s="284" t="n">
        <v>1.31</v>
      </c>
      <c r="S45" s="284" t="n">
        <v>696.1900000000001</v>
      </c>
      <c r="W45" s="253" t="inlineStr"/>
      <c r="Y45" s="284" t="n">
        <v>16.08</v>
      </c>
    </row>
    <row r="46" ht="12.2" customHeight="1" s="211">
      <c r="A46" s="269" t="inlineStr"/>
      <c r="B46" s="269" t="inlineStr"/>
      <c r="C46" s="269" t="inlineStr">
        <is>
          <t>01.7.20.08-0051</t>
        </is>
      </c>
      <c r="H46" s="269" t="inlineStr">
        <is>
          <t>Ветошь хлопчатобумажная цветная</t>
        </is>
      </c>
      <c r="K46" s="269" t="inlineStr">
        <is>
          <t>кг</t>
        </is>
      </c>
      <c r="M46" s="284" t="n">
        <v>0.18</v>
      </c>
      <c r="O46" s="253" t="inlineStr"/>
      <c r="P46" s="288" t="n">
        <v>0.00378</v>
      </c>
      <c r="Q46" s="284" t="n">
        <v>56.11</v>
      </c>
      <c r="R46" s="284" t="n">
        <v>1.54</v>
      </c>
      <c r="S46" s="284" t="n">
        <v>86.41</v>
      </c>
      <c r="W46" s="253" t="inlineStr"/>
      <c r="Y46" s="284" t="n">
        <v>0.33</v>
      </c>
    </row>
    <row r="47" ht="24.6" customHeight="1" s="211">
      <c r="A47" s="269" t="inlineStr"/>
      <c r="B47" s="269" t="inlineStr"/>
      <c r="C47" s="269" t="inlineStr">
        <is>
          <t>14.4.02.04</t>
        </is>
      </c>
      <c r="H47" s="269" t="inlineStr">
        <is>
          <t>Краски для внутренних работ масляные готовые к применению</t>
        </is>
      </c>
      <c r="K47" s="269" t="inlineStr">
        <is>
          <t>кг</t>
        </is>
      </c>
      <c r="M47" s="283" t="n">
        <v>15.5</v>
      </c>
      <c r="O47" s="253" t="inlineStr"/>
      <c r="P47" s="281" t="n">
        <v>0.3255</v>
      </c>
      <c r="Q47" s="253" t="inlineStr"/>
      <c r="R47" s="253" t="inlineStr"/>
      <c r="S47" s="253" t="inlineStr"/>
      <c r="W47" s="253" t="inlineStr"/>
      <c r="Y47" s="253" t="inlineStr"/>
    </row>
    <row r="48" ht="36.75" customHeight="1" s="211">
      <c r="A48" s="269" t="inlineStr"/>
      <c r="B48" s="269" t="inlineStr"/>
      <c r="C48" s="269" t="inlineStr">
        <is>
          <t>14.5.05.01-0012</t>
        </is>
      </c>
      <c r="H48" s="269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48" s="269" t="inlineStr">
        <is>
          <t>т</t>
        </is>
      </c>
      <c r="M48" s="281" t="n">
        <v>0.0009</v>
      </c>
      <c r="O48" s="253" t="inlineStr"/>
      <c r="P48" s="289" t="n">
        <v>1.89e-05</v>
      </c>
      <c r="Q48" s="284" t="n">
        <v>60697.21</v>
      </c>
      <c r="R48" s="284" t="n">
        <v>1.22</v>
      </c>
      <c r="S48" s="284" t="n">
        <v>74050.60000000001</v>
      </c>
      <c r="W48" s="253" t="inlineStr"/>
      <c r="Y48" s="284" t="n">
        <v>1.4</v>
      </c>
    </row>
    <row r="49" ht="12.2" customHeight="1" s="211">
      <c r="A49" s="269" t="inlineStr"/>
      <c r="B49" s="269" t="inlineStr"/>
      <c r="C49" s="269" t="inlineStr">
        <is>
          <t>14.5.11.01-0001</t>
        </is>
      </c>
      <c r="H49" s="269" t="inlineStr">
        <is>
          <t>Шпатлевка клеевая</t>
        </is>
      </c>
      <c r="K49" s="269" t="inlineStr">
        <is>
          <t>т</t>
        </is>
      </c>
      <c r="M49" s="281" t="n">
        <v>0.0032</v>
      </c>
      <c r="O49" s="253" t="inlineStr"/>
      <c r="P49" s="289" t="n">
        <v>6.719999999999999e-05</v>
      </c>
      <c r="Q49" s="284" t="n">
        <v>25237.94</v>
      </c>
      <c r="R49" s="284" t="n">
        <v>1.43</v>
      </c>
      <c r="S49" s="284" t="n">
        <v>36090.25</v>
      </c>
      <c r="W49" s="253" t="inlineStr"/>
      <c r="Y49" s="284" t="n">
        <v>2.43</v>
      </c>
    </row>
    <row r="50" ht="12.2" customHeight="1" s="211">
      <c r="A50" s="269" t="inlineStr"/>
      <c r="B50" s="269" t="inlineStr"/>
      <c r="C50" s="269" t="inlineStr"/>
      <c r="H50" s="290" t="inlineStr">
        <is>
          <t>Итого прямые затраты</t>
        </is>
      </c>
      <c r="I50" s="262" t="n"/>
      <c r="J50" s="262" t="n"/>
      <c r="K50" s="291" t="inlineStr"/>
      <c r="L50" s="262" t="n"/>
      <c r="M50" s="291" t="inlineStr"/>
      <c r="N50" s="262" t="n"/>
      <c r="O50" s="291" t="inlineStr"/>
      <c r="P50" s="291" t="inlineStr"/>
      <c r="Q50" s="291" t="inlineStr"/>
      <c r="R50" s="291" t="inlineStr"/>
      <c r="S50" s="291" t="inlineStr"/>
      <c r="T50" s="262" t="n"/>
      <c r="U50" s="262" t="n"/>
      <c r="V50" s="262" t="n"/>
      <c r="W50" s="291" t="inlineStr"/>
      <c r="X50" s="262" t="n"/>
      <c r="Y50" s="292" t="n">
        <v>499.63</v>
      </c>
      <c r="Z50" s="262" t="n"/>
      <c r="AA50" s="262" t="n"/>
      <c r="AB50" s="262" t="n"/>
    </row>
    <row r="51" ht="12.2" customHeight="1" s="211">
      <c r="B51" s="269" t="inlineStr">
        <is>
          <t>1.1</t>
        </is>
      </c>
      <c r="C51" s="269" t="inlineStr">
        <is>
          <t>14.4.02.04-0182</t>
        </is>
      </c>
      <c r="H51" s="269" t="inlineStr">
        <is>
          <t>Краска масляная МА-15, цветная</t>
        </is>
      </c>
      <c r="K51" s="269" t="inlineStr">
        <is>
          <t>кг</t>
        </is>
      </c>
      <c r="M51" s="283" t="n">
        <v>15.5</v>
      </c>
      <c r="O51" s="253" t="inlineStr"/>
      <c r="P51" s="281" t="n">
        <v>0.3255</v>
      </c>
      <c r="Q51" s="284" t="n">
        <v>61.28</v>
      </c>
      <c r="R51" s="284" t="n">
        <v>1.44</v>
      </c>
      <c r="S51" s="284" t="n">
        <v>88.23999999999999</v>
      </c>
      <c r="W51" s="253" t="inlineStr"/>
      <c r="Y51" s="284" t="n">
        <v>28.72</v>
      </c>
    </row>
    <row r="52" ht="12.2" customHeight="1" s="211">
      <c r="C52" s="269" t="inlineStr"/>
      <c r="H52" s="269" t="inlineStr">
        <is>
          <t>ФОТ</t>
        </is>
      </c>
      <c r="K52" s="269" t="inlineStr"/>
      <c r="M52" s="253" t="inlineStr"/>
      <c r="O52" s="253" t="inlineStr"/>
      <c r="P52" s="253" t="inlineStr"/>
      <c r="Q52" s="269" t="inlineStr"/>
      <c r="R52" s="269" t="inlineStr"/>
      <c r="S52" s="269" t="inlineStr"/>
      <c r="W52" s="269" t="inlineStr"/>
      <c r="Y52" s="284" t="n">
        <v>379.12</v>
      </c>
    </row>
    <row r="53" ht="24.6" customHeight="1" s="211">
      <c r="C53" s="269" t="inlineStr">
        <is>
          <t>812/пр_2020_прил._т._п.96_гр.3</t>
        </is>
      </c>
      <c r="H53" s="269" t="inlineStr">
        <is>
          <t>НР (Малярные работы)</t>
        </is>
      </c>
      <c r="K53" s="269" t="inlineStr">
        <is>
          <t>%</t>
        </is>
      </c>
      <c r="M53" s="293" t="n">
        <v>90</v>
      </c>
      <c r="O53" s="253" t="inlineStr"/>
      <c r="P53" s="284" t="n">
        <v>90</v>
      </c>
      <c r="Q53" s="269" t="inlineStr"/>
      <c r="R53" s="269" t="inlineStr"/>
      <c r="S53" s="269" t="inlineStr"/>
      <c r="W53" s="269" t="inlineStr"/>
      <c r="Y53" s="284" t="n">
        <v>341.21</v>
      </c>
    </row>
    <row r="54" ht="24.6" customHeight="1" s="211">
      <c r="C54" s="269" t="inlineStr">
        <is>
          <t>774/пр_2020_прил._т._п.96_гр.3</t>
        </is>
      </c>
      <c r="H54" s="269" t="inlineStr">
        <is>
          <t>СП (Малярные работы)</t>
        </is>
      </c>
      <c r="K54" s="269" t="inlineStr">
        <is>
          <t>%</t>
        </is>
      </c>
      <c r="M54" s="293" t="n">
        <v>46</v>
      </c>
      <c r="O54" s="253" t="inlineStr"/>
      <c r="P54" s="284" t="n">
        <v>46</v>
      </c>
      <c r="Q54" s="269" t="inlineStr"/>
      <c r="R54" s="269" t="inlineStr"/>
      <c r="S54" s="269" t="inlineStr"/>
      <c r="W54" s="269" t="inlineStr"/>
      <c r="Y54" s="284" t="n">
        <v>174.4</v>
      </c>
    </row>
    <row r="55" ht="11.25" customHeight="1" s="211">
      <c r="A55" s="294" t="n"/>
      <c r="B55" s="294" t="n"/>
      <c r="C55" s="294" t="n"/>
      <c r="D55" s="294" t="n"/>
      <c r="E55" s="294" t="n"/>
      <c r="F55" s="294" t="n"/>
      <c r="G55" s="294" t="n"/>
      <c r="H55" s="294" t="n"/>
      <c r="I55" s="294" t="n"/>
      <c r="J55" s="294" t="n"/>
      <c r="K55" s="294" t="n"/>
      <c r="L55" s="294" t="n"/>
      <c r="M55" s="294" t="n"/>
      <c r="N55" s="294" t="n"/>
      <c r="O55" s="294" t="n"/>
      <c r="P55" s="294" t="n"/>
      <c r="Q55" s="294" t="n"/>
      <c r="R55" s="294" t="n"/>
      <c r="S55" s="294" t="n"/>
      <c r="T55" s="294" t="n"/>
      <c r="U55" s="294" t="n"/>
      <c r="V55" s="294" t="n"/>
      <c r="W55" s="294" t="n"/>
      <c r="X55" s="294" t="n"/>
      <c r="Y55" s="294" t="n"/>
      <c r="Z55" s="294" t="n"/>
      <c r="AA55" s="294" t="n"/>
      <c r="AB55" s="294" t="n"/>
    </row>
    <row r="56" ht="12.2" customHeight="1" s="211">
      <c r="H56" s="278" t="inlineStr">
        <is>
          <t>Всего по позиции</t>
        </is>
      </c>
      <c r="R56" s="269" t="inlineStr"/>
      <c r="S56" s="282" t="n">
        <v>49712.38</v>
      </c>
      <c r="W56" s="269" t="inlineStr"/>
      <c r="Y56" s="282" t="n">
        <v>1043.96</v>
      </c>
    </row>
    <row r="57" ht="36.75" customHeight="1" s="211">
      <c r="A57" s="269" t="inlineStr">
        <is>
          <t>2</t>
        </is>
      </c>
      <c r="B57" s="278" t="inlineStr">
        <is>
          <t>2</t>
        </is>
      </c>
      <c r="C57" s="278" t="inlineStr">
        <is>
          <t>ГЭСНр 62-03-001-02</t>
        </is>
      </c>
      <c r="H57" s="278" t="inlineStr">
        <is>
          <t>Окраска масляными составами ранее окрашенных металлических кровель: за два раза</t>
        </is>
      </c>
      <c r="K57" s="278" t="inlineStr">
        <is>
          <t>100 м2</t>
        </is>
      </c>
      <c r="M57" s="284" t="n">
        <v>0.02</v>
      </c>
      <c r="O57" s="253" t="inlineStr"/>
      <c r="P57" s="282" t="n">
        <v>0.02</v>
      </c>
      <c r="Q57" s="253" t="inlineStr"/>
      <c r="R57" s="253" t="inlineStr"/>
      <c r="S57" s="253" t="inlineStr"/>
      <c r="W57" s="253" t="inlineStr"/>
      <c r="Y57" s="253" t="inlineStr"/>
    </row>
    <row r="58" ht="12.2" customHeight="1" s="211">
      <c r="A58" s="269" t="inlineStr"/>
      <c r="B58" s="269" t="inlineStr"/>
      <c r="C58" s="269" t="inlineStr">
        <is>
          <t xml:space="preserve">             1</t>
        </is>
      </c>
      <c r="H58" s="269" t="inlineStr">
        <is>
          <t>ОТ(ЗТ)</t>
        </is>
      </c>
      <c r="K58" s="269" t="inlineStr">
        <is>
          <t>чел.-ч</t>
        </is>
      </c>
      <c r="M58" s="253" t="inlineStr"/>
      <c r="O58" s="253" t="inlineStr"/>
      <c r="P58" s="279" t="n">
        <v>0.207</v>
      </c>
      <c r="Q58" s="253" t="inlineStr"/>
      <c r="R58" s="253" t="inlineStr"/>
      <c r="S58" s="253" t="inlineStr"/>
      <c r="W58" s="253" t="inlineStr"/>
      <c r="Y58" s="282" t="n">
        <v>100.45</v>
      </c>
    </row>
    <row r="59" ht="12.2" customHeight="1" s="211">
      <c r="A59" s="269" t="inlineStr"/>
      <c r="B59" s="269" t="inlineStr"/>
      <c r="C59" s="269" t="inlineStr">
        <is>
          <t>1-100-32</t>
        </is>
      </c>
      <c r="H59" s="269" t="inlineStr">
        <is>
          <t>Средний разряд работы 3,2</t>
        </is>
      </c>
      <c r="K59" s="269" t="inlineStr">
        <is>
          <t>чел.-ч</t>
        </is>
      </c>
      <c r="M59" s="284" t="n">
        <v>10.35</v>
      </c>
      <c r="O59" s="253" t="inlineStr"/>
      <c r="P59" s="279" t="n">
        <v>0.207</v>
      </c>
      <c r="Q59" s="253" t="inlineStr"/>
      <c r="R59" s="253" t="inlineStr"/>
      <c r="S59" s="284" t="n">
        <v>485.28</v>
      </c>
      <c r="W59" s="253" t="inlineStr"/>
      <c r="Y59" s="284" t="n">
        <v>100.45</v>
      </c>
    </row>
    <row r="60" ht="12.2" customHeight="1" s="211">
      <c r="A60" s="269" t="inlineStr"/>
      <c r="B60" s="269" t="inlineStr"/>
      <c r="C60" s="269" t="inlineStr">
        <is>
          <t xml:space="preserve">             2</t>
        </is>
      </c>
      <c r="H60" s="269" t="inlineStr">
        <is>
          <t>ЭМ</t>
        </is>
      </c>
      <c r="K60" s="269" t="inlineStr"/>
      <c r="M60" s="253" t="inlineStr"/>
      <c r="O60" s="253" t="inlineStr"/>
      <c r="P60" s="253" t="inlineStr"/>
      <c r="Q60" s="253" t="inlineStr"/>
      <c r="R60" s="253" t="inlineStr"/>
      <c r="S60" s="253" t="inlineStr"/>
      <c r="W60" s="253" t="inlineStr"/>
      <c r="Y60" s="282" t="n">
        <v>0.15</v>
      </c>
    </row>
    <row r="61" ht="12.2" customHeight="1" s="211">
      <c r="A61" s="285" t="inlineStr"/>
      <c r="B61" s="285" t="inlineStr"/>
      <c r="C61" s="285" t="inlineStr"/>
      <c r="H61" s="285" t="inlineStr">
        <is>
          <t>ОТм(ЗТм)</t>
        </is>
      </c>
      <c r="K61" s="285" t="inlineStr">
        <is>
          <t>чел.-ч</t>
        </is>
      </c>
      <c r="M61" s="286" t="inlineStr"/>
      <c r="O61" s="286" t="inlineStr"/>
      <c r="P61" s="295" t="n">
        <v>0.0002</v>
      </c>
      <c r="Q61" s="286" t="inlineStr"/>
      <c r="R61" s="286" t="inlineStr"/>
      <c r="S61" s="286" t="inlineStr"/>
      <c r="W61" s="286" t="inlineStr"/>
      <c r="Y61" s="282" t="n">
        <v>0.11</v>
      </c>
    </row>
    <row r="62" ht="24.6" customHeight="1" s="211">
      <c r="A62" s="269" t="inlineStr"/>
      <c r="B62" s="269" t="inlineStr"/>
      <c r="C62" s="269" t="inlineStr">
        <is>
          <t>91.06.03-060</t>
        </is>
      </c>
      <c r="H62" s="269" t="inlineStr">
        <is>
          <t>Лебедки электрические тяговым усилием до 5,79 кН (0,59 т)</t>
        </is>
      </c>
      <c r="K62" s="269" t="inlineStr">
        <is>
          <t>маш.-ч</t>
        </is>
      </c>
      <c r="M62" s="283" t="n">
        <v>0.1</v>
      </c>
      <c r="O62" s="253" t="inlineStr"/>
      <c r="P62" s="279" t="n">
        <v>0.002</v>
      </c>
      <c r="Q62" s="284" t="n">
        <v>6.62</v>
      </c>
      <c r="R62" s="284" t="n">
        <v>1.46</v>
      </c>
      <c r="S62" s="284" t="n">
        <v>9.67</v>
      </c>
      <c r="W62" s="253" t="inlineStr"/>
      <c r="Y62" s="284" t="n">
        <v>0.02</v>
      </c>
    </row>
    <row r="63" ht="24.6" customHeight="1" s="211">
      <c r="A63" s="269" t="inlineStr"/>
      <c r="B63" s="269" t="inlineStr"/>
      <c r="C63" s="269" t="inlineStr">
        <is>
          <t>91.14.02-001</t>
        </is>
      </c>
      <c r="H63" s="269" t="inlineStr">
        <is>
          <t>Автомобили бортовые, грузоподъемность до 5 т</t>
        </is>
      </c>
      <c r="K63" s="269" t="inlineStr">
        <is>
          <t>маш.-ч</t>
        </is>
      </c>
      <c r="M63" s="284" t="n">
        <v>0.01</v>
      </c>
      <c r="O63" s="253" t="inlineStr"/>
      <c r="P63" s="281" t="n">
        <v>0.0002</v>
      </c>
      <c r="Q63" s="253" t="inlineStr"/>
      <c r="R63" s="253" t="inlineStr"/>
      <c r="S63" s="284" t="n">
        <v>640.84</v>
      </c>
      <c r="W63" s="253" t="inlineStr"/>
      <c r="Y63" s="284" t="n">
        <v>0.13</v>
      </c>
    </row>
    <row r="64" ht="12.2" customHeight="1" s="211">
      <c r="A64" s="269" t="inlineStr"/>
      <c r="B64" s="269" t="inlineStr"/>
      <c r="C64" s="269" t="inlineStr">
        <is>
          <t>4-100-040</t>
        </is>
      </c>
      <c r="H64" s="269" t="inlineStr">
        <is>
          <t>ОТм(ЗТм) Средний разряд машинистов 4,0</t>
        </is>
      </c>
      <c r="K64" s="269" t="inlineStr">
        <is>
          <t>чел.-ч</t>
        </is>
      </c>
      <c r="M64" s="284" t="n">
        <v>0.01</v>
      </c>
      <c r="O64" s="253" t="inlineStr"/>
      <c r="P64" s="281" t="n">
        <v>0.0002</v>
      </c>
      <c r="Q64" s="253" t="inlineStr"/>
      <c r="R64" s="253" t="inlineStr"/>
      <c r="S64" s="284" t="n">
        <v>533.01</v>
      </c>
      <c r="W64" s="253" t="inlineStr"/>
      <c r="Y64" s="284" t="n">
        <v>0.11</v>
      </c>
    </row>
    <row r="65" ht="12.2" customHeight="1" s="211">
      <c r="A65" s="269" t="inlineStr"/>
      <c r="B65" s="269" t="inlineStr"/>
      <c r="C65" s="269" t="inlineStr">
        <is>
          <t xml:space="preserve">             4</t>
        </is>
      </c>
      <c r="H65" s="269" t="inlineStr">
        <is>
          <t>М</t>
        </is>
      </c>
      <c r="K65" s="269" t="inlineStr"/>
      <c r="M65" s="253" t="inlineStr"/>
      <c r="O65" s="253" t="inlineStr"/>
      <c r="P65" s="253" t="inlineStr"/>
      <c r="Q65" s="253" t="inlineStr"/>
      <c r="R65" s="253" t="inlineStr"/>
      <c r="S65" s="253" t="inlineStr"/>
      <c r="W65" s="253" t="inlineStr"/>
      <c r="Y65" s="282" t="n">
        <v>8.76</v>
      </c>
    </row>
    <row r="66" ht="12.2" customHeight="1" s="211">
      <c r="A66" s="269" t="inlineStr"/>
      <c r="B66" s="269" t="inlineStr"/>
      <c r="C66" s="269" t="inlineStr">
        <is>
          <t>01.7.20.08-0051</t>
        </is>
      </c>
      <c r="H66" s="269" t="inlineStr">
        <is>
          <t>Ветошь хлопчатобумажная цветная</t>
        </is>
      </c>
      <c r="K66" s="269" t="inlineStr">
        <is>
          <t>кг</t>
        </is>
      </c>
      <c r="M66" s="283" t="n">
        <v>0.1</v>
      </c>
      <c r="O66" s="253" t="inlineStr"/>
      <c r="P66" s="279" t="n">
        <v>0.002</v>
      </c>
      <c r="Q66" s="284" t="n">
        <v>56.11</v>
      </c>
      <c r="R66" s="284" t="n">
        <v>1.54</v>
      </c>
      <c r="S66" s="284" t="n">
        <v>86.41</v>
      </c>
      <c r="W66" s="253" t="inlineStr"/>
      <c r="Y66" s="284" t="n">
        <v>0.17</v>
      </c>
    </row>
    <row r="67" ht="24.6" customHeight="1" s="211">
      <c r="A67" s="269" t="inlineStr"/>
      <c r="B67" s="269" t="inlineStr"/>
      <c r="C67" s="269" t="inlineStr">
        <is>
          <t>14.4.02.04</t>
        </is>
      </c>
      <c r="H67" s="269" t="inlineStr">
        <is>
          <t>Краски масляные готовые к применению для наружных работ</t>
        </is>
      </c>
      <c r="K67" s="269" t="inlineStr">
        <is>
          <t>кг</t>
        </is>
      </c>
      <c r="M67" s="293" t="n">
        <v>21</v>
      </c>
      <c r="O67" s="253" t="inlineStr"/>
      <c r="P67" s="284" t="n">
        <v>0.42</v>
      </c>
      <c r="Q67" s="253" t="inlineStr"/>
      <c r="R67" s="253" t="inlineStr"/>
      <c r="S67" s="253" t="inlineStr"/>
      <c r="W67" s="253" t="inlineStr"/>
      <c r="Y67" s="253" t="inlineStr"/>
    </row>
    <row r="68" ht="36.75" customHeight="1" s="211">
      <c r="A68" s="269" t="inlineStr"/>
      <c r="B68" s="269" t="inlineStr"/>
      <c r="C68" s="269" t="inlineStr">
        <is>
          <t>14.5.05.01-0012</t>
        </is>
      </c>
      <c r="H68" s="269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68" s="269" t="inlineStr">
        <is>
          <t>т</t>
        </is>
      </c>
      <c r="M68" s="281" t="n">
        <v>0.0058</v>
      </c>
      <c r="O68" s="253" t="inlineStr"/>
      <c r="P68" s="296" t="n">
        <v>0.000116</v>
      </c>
      <c r="Q68" s="284" t="n">
        <v>60697.21</v>
      </c>
      <c r="R68" s="284" t="n">
        <v>1.22</v>
      </c>
      <c r="S68" s="284" t="n">
        <v>74050.60000000001</v>
      </c>
      <c r="W68" s="253" t="inlineStr"/>
      <c r="Y68" s="284" t="n">
        <v>8.59</v>
      </c>
    </row>
    <row r="69" ht="12.2" customHeight="1" s="211">
      <c r="A69" s="269" t="inlineStr"/>
      <c r="B69" s="269" t="inlineStr"/>
      <c r="C69" s="269" t="inlineStr"/>
      <c r="H69" s="290" t="inlineStr">
        <is>
          <t>Итого прямые затраты</t>
        </is>
      </c>
      <c r="I69" s="262" t="n"/>
      <c r="J69" s="262" t="n"/>
      <c r="K69" s="291" t="inlineStr"/>
      <c r="L69" s="262" t="n"/>
      <c r="M69" s="291" t="inlineStr"/>
      <c r="N69" s="262" t="n"/>
      <c r="O69" s="291" t="inlineStr"/>
      <c r="P69" s="291" t="inlineStr"/>
      <c r="Q69" s="291" t="inlineStr"/>
      <c r="R69" s="291" t="inlineStr"/>
      <c r="S69" s="291" t="inlineStr"/>
      <c r="T69" s="262" t="n"/>
      <c r="U69" s="262" t="n"/>
      <c r="V69" s="262" t="n"/>
      <c r="W69" s="291" t="inlineStr"/>
      <c r="X69" s="262" t="n"/>
      <c r="Y69" s="292" t="n">
        <v>109.47</v>
      </c>
      <c r="Z69" s="262" t="n"/>
      <c r="AA69" s="262" t="n"/>
      <c r="AB69" s="262" t="n"/>
    </row>
    <row r="70" ht="12.2" customHeight="1" s="211">
      <c r="B70" s="269" t="inlineStr">
        <is>
          <t>2.1</t>
        </is>
      </c>
      <c r="C70" s="269" t="inlineStr">
        <is>
          <t>14.4.02.04-0182</t>
        </is>
      </c>
      <c r="H70" s="269" t="inlineStr">
        <is>
          <t>Краска масляная МА-15, цветная</t>
        </is>
      </c>
      <c r="K70" s="269" t="inlineStr">
        <is>
          <t>кг</t>
        </is>
      </c>
      <c r="M70" s="293" t="n">
        <v>21</v>
      </c>
      <c r="O70" s="253" t="inlineStr"/>
      <c r="P70" s="284" t="n">
        <v>0.42</v>
      </c>
      <c r="Q70" s="284" t="n">
        <v>61.28</v>
      </c>
      <c r="R70" s="284" t="n">
        <v>1.44</v>
      </c>
      <c r="S70" s="284" t="n">
        <v>88.23999999999999</v>
      </c>
      <c r="W70" s="253" t="inlineStr"/>
      <c r="Y70" s="284" t="n">
        <v>37.06</v>
      </c>
    </row>
    <row r="71" ht="12.2" customHeight="1" s="211">
      <c r="C71" s="269" t="inlineStr"/>
      <c r="H71" s="269" t="inlineStr">
        <is>
          <t>ФОТ</t>
        </is>
      </c>
      <c r="K71" s="269" t="inlineStr"/>
      <c r="M71" s="253" t="inlineStr"/>
      <c r="O71" s="253" t="inlineStr"/>
      <c r="P71" s="253" t="inlineStr"/>
      <c r="Q71" s="269" t="inlineStr"/>
      <c r="R71" s="269" t="inlineStr"/>
      <c r="S71" s="269" t="inlineStr"/>
      <c r="W71" s="269" t="inlineStr"/>
      <c r="Y71" s="284" t="n">
        <v>100.56</v>
      </c>
    </row>
    <row r="72" ht="24.6" customHeight="1" s="211">
      <c r="C72" s="269" t="inlineStr">
        <is>
          <t>812/пр_2020_прил._т._п.96_гр.3</t>
        </is>
      </c>
      <c r="H72" s="269" t="inlineStr">
        <is>
          <t>НР (Малярные работы)</t>
        </is>
      </c>
      <c r="K72" s="269" t="inlineStr">
        <is>
          <t>%</t>
        </is>
      </c>
      <c r="M72" s="293" t="n">
        <v>90</v>
      </c>
      <c r="O72" s="253" t="inlineStr"/>
      <c r="P72" s="284" t="n">
        <v>90</v>
      </c>
      <c r="Q72" s="269" t="inlineStr"/>
      <c r="R72" s="269" t="inlineStr"/>
      <c r="S72" s="269" t="inlineStr"/>
      <c r="W72" s="269" t="inlineStr"/>
      <c r="Y72" s="284" t="n">
        <v>90.5</v>
      </c>
    </row>
    <row r="73" ht="24.6" customHeight="1" s="211">
      <c r="C73" s="269" t="inlineStr">
        <is>
          <t>774/пр_2020_прил._т._п.96_гр.3</t>
        </is>
      </c>
      <c r="H73" s="269" t="inlineStr">
        <is>
          <t>СП (Малярные работы)</t>
        </is>
      </c>
      <c r="K73" s="269" t="inlineStr">
        <is>
          <t>%</t>
        </is>
      </c>
      <c r="M73" s="293" t="n">
        <v>46</v>
      </c>
      <c r="O73" s="253" t="inlineStr"/>
      <c r="P73" s="284" t="n">
        <v>46</v>
      </c>
      <c r="Q73" s="269" t="inlineStr"/>
      <c r="R73" s="269" t="inlineStr"/>
      <c r="S73" s="269" t="inlineStr"/>
      <c r="W73" s="269" t="inlineStr"/>
      <c r="Y73" s="284" t="n">
        <v>46.26</v>
      </c>
    </row>
    <row r="74" ht="11.25" customHeight="1" s="211">
      <c r="A74" s="294" t="n"/>
      <c r="B74" s="294" t="n"/>
      <c r="C74" s="294" t="n"/>
      <c r="D74" s="294" t="n"/>
      <c r="E74" s="294" t="n"/>
      <c r="F74" s="294" t="n"/>
      <c r="G74" s="294" t="n"/>
      <c r="H74" s="294" t="n"/>
      <c r="I74" s="294" t="n"/>
      <c r="J74" s="294" t="n"/>
      <c r="K74" s="294" t="n"/>
      <c r="L74" s="294" t="n"/>
      <c r="M74" s="294" t="n"/>
      <c r="N74" s="294" t="n"/>
      <c r="O74" s="294" t="n"/>
      <c r="P74" s="294" t="n"/>
      <c r="Q74" s="294" t="n"/>
      <c r="R74" s="294" t="n"/>
      <c r="S74" s="294" t="n"/>
      <c r="T74" s="294" t="n"/>
      <c r="U74" s="294" t="n"/>
      <c r="V74" s="294" t="n"/>
      <c r="W74" s="294" t="n"/>
      <c r="X74" s="294" t="n"/>
      <c r="Y74" s="294" t="n"/>
      <c r="Z74" s="294" t="n"/>
      <c r="AA74" s="294" t="n"/>
      <c r="AB74" s="294" t="n"/>
    </row>
    <row r="75" ht="12.2" customHeight="1" s="211">
      <c r="H75" s="278" t="inlineStr">
        <is>
          <t>Всего по позиции</t>
        </is>
      </c>
      <c r="R75" s="269" t="inlineStr"/>
      <c r="S75" s="282" t="n">
        <v>14164.5</v>
      </c>
      <c r="W75" s="269" t="inlineStr"/>
      <c r="Y75" s="282" t="n">
        <v>283.29</v>
      </c>
    </row>
    <row r="76" ht="12.2" customHeight="1" s="211">
      <c r="C76" s="297" t="inlineStr"/>
      <c r="H76" s="297" t="inlineStr">
        <is>
          <t>Итого по подразделу</t>
        </is>
      </c>
      <c r="P76" s="297" t="inlineStr"/>
      <c r="Q76" s="297" t="inlineStr"/>
      <c r="Y76" s="298" t="n">
        <v>1327.25</v>
      </c>
    </row>
    <row r="78" ht="12.2" customHeight="1" s="211">
      <c r="A78" s="277" t="inlineStr">
        <is>
          <t>сантехнические работы</t>
        </is>
      </c>
      <c r="B78" s="260" t="n"/>
      <c r="C78" s="260" t="n"/>
      <c r="D78" s="260" t="n"/>
      <c r="E78" s="260" t="n"/>
      <c r="F78" s="260" t="n"/>
      <c r="G78" s="260" t="n"/>
      <c r="H78" s="260" t="n"/>
      <c r="I78" s="260" t="n"/>
      <c r="J78" s="260" t="n"/>
      <c r="K78" s="260" t="n"/>
      <c r="L78" s="260" t="n"/>
      <c r="M78" s="260" t="n"/>
      <c r="N78" s="260" t="n"/>
      <c r="O78" s="260" t="n"/>
      <c r="P78" s="260" t="n"/>
      <c r="Q78" s="260" t="n"/>
      <c r="R78" s="260" t="n"/>
      <c r="S78" s="260" t="n"/>
      <c r="T78" s="260" t="n"/>
      <c r="U78" s="260" t="n"/>
      <c r="V78" s="260" t="n"/>
      <c r="W78" s="260" t="n"/>
      <c r="X78" s="260" t="n"/>
      <c r="Y78" s="260" t="n"/>
      <c r="Z78" s="260" t="n"/>
      <c r="AA78" s="260" t="n"/>
      <c r="AB78" s="260" t="n"/>
    </row>
    <row r="79" ht="24.6" customHeight="1" s="211">
      <c r="A79" s="269" t="inlineStr">
        <is>
          <t>3</t>
        </is>
      </c>
      <c r="B79" s="278" t="inlineStr">
        <is>
          <t>3</t>
        </is>
      </c>
      <c r="C79" s="278" t="inlineStr">
        <is>
          <t>ГЭСНр 65-01-005-01</t>
        </is>
      </c>
      <c r="H79" s="278" t="inlineStr">
        <is>
          <t>Смена вентилей и клапанов обратных муфтовых диаметром: до 20 мм</t>
        </is>
      </c>
      <c r="K79" s="278" t="inlineStr">
        <is>
          <t>100 шт</t>
        </is>
      </c>
      <c r="M79" s="284" t="n">
        <v>0.02</v>
      </c>
      <c r="O79" s="253" t="inlineStr"/>
      <c r="P79" s="282" t="n">
        <v>0.02</v>
      </c>
      <c r="Q79" s="253" t="inlineStr"/>
      <c r="R79" s="253" t="inlineStr"/>
      <c r="S79" s="253" t="inlineStr"/>
      <c r="W79" s="253" t="inlineStr"/>
      <c r="Y79" s="253" t="inlineStr"/>
    </row>
    <row r="80" ht="12.2" customHeight="1" s="211">
      <c r="A80" s="269" t="inlineStr"/>
      <c r="B80" s="269" t="inlineStr"/>
      <c r="C80" s="269" t="inlineStr">
        <is>
          <t xml:space="preserve">             1</t>
        </is>
      </c>
      <c r="H80" s="269" t="inlineStr">
        <is>
          <t>ОТ(ЗТ)</t>
        </is>
      </c>
      <c r="K80" s="269" t="inlineStr">
        <is>
          <t>чел.-ч</t>
        </is>
      </c>
      <c r="M80" s="253" t="inlineStr"/>
      <c r="O80" s="253" t="inlineStr"/>
      <c r="P80" s="279" t="n">
        <v>1.116</v>
      </c>
      <c r="Q80" s="253" t="inlineStr"/>
      <c r="R80" s="253" t="inlineStr"/>
      <c r="S80" s="253" t="inlineStr"/>
      <c r="W80" s="253" t="inlineStr"/>
      <c r="Y80" s="282" t="n">
        <v>561.55</v>
      </c>
    </row>
    <row r="81" ht="12.2" customHeight="1" s="211">
      <c r="A81" s="269" t="inlineStr"/>
      <c r="B81" s="269" t="inlineStr"/>
      <c r="C81" s="269" t="inlineStr">
        <is>
          <t>1-100-35</t>
        </is>
      </c>
      <c r="H81" s="269" t="inlineStr">
        <is>
          <t>Средний разряд работы 3,5</t>
        </is>
      </c>
      <c r="K81" s="269" t="inlineStr">
        <is>
          <t>чел.-ч</t>
        </is>
      </c>
      <c r="M81" s="283" t="n">
        <v>55.8</v>
      </c>
      <c r="O81" s="253" t="inlineStr"/>
      <c r="P81" s="279" t="n">
        <v>1.116</v>
      </c>
      <c r="Q81" s="253" t="inlineStr"/>
      <c r="R81" s="253" t="inlineStr"/>
      <c r="S81" s="284" t="n">
        <v>503.18</v>
      </c>
      <c r="W81" s="253" t="inlineStr"/>
      <c r="Y81" s="284" t="n">
        <v>561.55</v>
      </c>
    </row>
    <row r="82" ht="12.2" customHeight="1" s="211">
      <c r="A82" s="269" t="inlineStr"/>
      <c r="B82" s="269" t="inlineStr"/>
      <c r="C82" s="269" t="inlineStr">
        <is>
          <t xml:space="preserve">             2</t>
        </is>
      </c>
      <c r="H82" s="269" t="inlineStr">
        <is>
          <t>ЭМ</t>
        </is>
      </c>
      <c r="K82" s="269" t="inlineStr"/>
      <c r="M82" s="253" t="inlineStr"/>
      <c r="O82" s="253" t="inlineStr"/>
      <c r="P82" s="253" t="inlineStr"/>
      <c r="Q82" s="253" t="inlineStr"/>
      <c r="R82" s="253" t="inlineStr"/>
      <c r="S82" s="253" t="inlineStr"/>
      <c r="W82" s="253" t="inlineStr"/>
      <c r="Y82" s="282" t="n">
        <v>0.64</v>
      </c>
    </row>
    <row r="83" ht="12.2" customHeight="1" s="211">
      <c r="A83" s="285" t="inlineStr"/>
      <c r="B83" s="285" t="inlineStr"/>
      <c r="C83" s="285" t="inlineStr"/>
      <c r="H83" s="285" t="inlineStr">
        <is>
          <t>ОТм(ЗТм)</t>
        </is>
      </c>
      <c r="K83" s="285" t="inlineStr">
        <is>
          <t>чел.-ч</t>
        </is>
      </c>
      <c r="M83" s="286" t="inlineStr"/>
      <c r="O83" s="286" t="inlineStr"/>
      <c r="P83" s="299" t="n">
        <v>0.001</v>
      </c>
      <c r="Q83" s="286" t="inlineStr"/>
      <c r="R83" s="286" t="inlineStr"/>
      <c r="S83" s="286" t="inlineStr"/>
      <c r="W83" s="286" t="inlineStr"/>
      <c r="Y83" s="282" t="n">
        <v>0.53</v>
      </c>
    </row>
    <row r="84" ht="24.6" customHeight="1" s="211">
      <c r="A84" s="269" t="inlineStr"/>
      <c r="B84" s="269" t="inlineStr"/>
      <c r="C84" s="269" t="inlineStr">
        <is>
          <t>91.14.02-001</t>
        </is>
      </c>
      <c r="H84" s="269" t="inlineStr">
        <is>
          <t>Автомобили бортовые, грузоподъемность до 5 т</t>
        </is>
      </c>
      <c r="K84" s="269" t="inlineStr">
        <is>
          <t>маш.-ч</t>
        </is>
      </c>
      <c r="M84" s="284" t="n">
        <v>0.05</v>
      </c>
      <c r="O84" s="253" t="inlineStr"/>
      <c r="P84" s="279" t="n">
        <v>0.001</v>
      </c>
      <c r="Q84" s="253" t="inlineStr"/>
      <c r="R84" s="253" t="inlineStr"/>
      <c r="S84" s="284" t="n">
        <v>640.84</v>
      </c>
      <c r="W84" s="253" t="inlineStr"/>
      <c r="Y84" s="284" t="n">
        <v>0.64</v>
      </c>
    </row>
    <row r="85" ht="12.2" customHeight="1" s="211">
      <c r="A85" s="269" t="inlineStr"/>
      <c r="B85" s="269" t="inlineStr"/>
      <c r="C85" s="269" t="inlineStr">
        <is>
          <t>4-100-040</t>
        </is>
      </c>
      <c r="H85" s="269" t="inlineStr">
        <is>
          <t>ОТм(ЗТм) Средний разряд машинистов 4,0</t>
        </is>
      </c>
      <c r="K85" s="269" t="inlineStr">
        <is>
          <t>чел.-ч</t>
        </is>
      </c>
      <c r="M85" s="284" t="n">
        <v>0.05</v>
      </c>
      <c r="O85" s="253" t="inlineStr"/>
      <c r="P85" s="279" t="n">
        <v>0.001</v>
      </c>
      <c r="Q85" s="253" t="inlineStr"/>
      <c r="R85" s="253" t="inlineStr"/>
      <c r="S85" s="284" t="n">
        <v>533.01</v>
      </c>
      <c r="W85" s="253" t="inlineStr"/>
      <c r="Y85" s="284" t="n">
        <v>0.53</v>
      </c>
    </row>
    <row r="86" ht="12.2" customHeight="1" s="211">
      <c r="A86" s="269" t="inlineStr"/>
      <c r="B86" s="269" t="inlineStr"/>
      <c r="C86" s="269" t="inlineStr">
        <is>
          <t xml:space="preserve">             4</t>
        </is>
      </c>
      <c r="H86" s="269" t="inlineStr">
        <is>
          <t>М</t>
        </is>
      </c>
      <c r="K86" s="269" t="inlineStr"/>
      <c r="M86" s="253" t="inlineStr"/>
      <c r="O86" s="253" t="inlineStr"/>
      <c r="P86" s="253" t="inlineStr"/>
      <c r="Q86" s="253" t="inlineStr"/>
      <c r="R86" s="253" t="inlineStr"/>
      <c r="S86" s="253" t="inlineStr"/>
      <c r="W86" s="253" t="inlineStr"/>
      <c r="Y86" s="282" t="n">
        <v>6.61</v>
      </c>
    </row>
    <row r="87" ht="12.2" customHeight="1" s="211">
      <c r="A87" s="269" t="inlineStr"/>
      <c r="B87" s="269" t="inlineStr"/>
      <c r="C87" s="269" t="inlineStr">
        <is>
          <t>01.7.07.29-0101</t>
        </is>
      </c>
      <c r="H87" s="269" t="inlineStr">
        <is>
          <t>Очес льняной</t>
        </is>
      </c>
      <c r="K87" s="269" t="inlineStr">
        <is>
          <t>кг</t>
        </is>
      </c>
      <c r="M87" s="283" t="n">
        <v>0.7</v>
      </c>
      <c r="O87" s="253" t="inlineStr"/>
      <c r="P87" s="279" t="n">
        <v>0.014</v>
      </c>
      <c r="Q87" s="284" t="n">
        <v>128.4</v>
      </c>
      <c r="R87" s="284" t="n">
        <v>1.31</v>
      </c>
      <c r="S87" s="284" t="n">
        <v>168.2</v>
      </c>
      <c r="W87" s="253" t="inlineStr"/>
      <c r="Y87" s="284" t="n">
        <v>2.35</v>
      </c>
    </row>
    <row r="88" ht="24.6" customHeight="1" s="211">
      <c r="A88" s="269" t="inlineStr"/>
      <c r="B88" s="269" t="inlineStr"/>
      <c r="C88" s="269" t="inlineStr">
        <is>
          <t>14.4.02.04-0142</t>
        </is>
      </c>
      <c r="H88" s="269" t="inlineStr">
        <is>
          <t>Краска масляная МА-0115, мумия, сурик железный</t>
        </is>
      </c>
      <c r="K88" s="269" t="inlineStr">
        <is>
          <t>кг</t>
        </is>
      </c>
      <c r="M88" s="283" t="n">
        <v>1.4</v>
      </c>
      <c r="O88" s="253" t="inlineStr"/>
      <c r="P88" s="279" t="n">
        <v>0.028</v>
      </c>
      <c r="Q88" s="284" t="n">
        <v>79.88</v>
      </c>
      <c r="R88" s="284" t="n">
        <v>1.44</v>
      </c>
      <c r="S88" s="284" t="n">
        <v>115.03</v>
      </c>
      <c r="W88" s="253" t="inlineStr"/>
      <c r="Y88" s="284" t="n">
        <v>3.22</v>
      </c>
    </row>
    <row r="89" ht="36.75" customHeight="1" s="211">
      <c r="A89" s="269" t="inlineStr"/>
      <c r="B89" s="269" t="inlineStr"/>
      <c r="C89" s="269" t="inlineStr">
        <is>
          <t>14.5.05.01-0012</t>
        </is>
      </c>
      <c r="H89" s="269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89" s="269" t="inlineStr">
        <is>
          <t>т</t>
        </is>
      </c>
      <c r="M89" s="281" t="n">
        <v>0.0007</v>
      </c>
      <c r="O89" s="253" t="inlineStr"/>
      <c r="P89" s="296" t="n">
        <v>1.4e-05</v>
      </c>
      <c r="Q89" s="284" t="n">
        <v>60697.21</v>
      </c>
      <c r="R89" s="284" t="n">
        <v>1.22</v>
      </c>
      <c r="S89" s="284" t="n">
        <v>74050.60000000001</v>
      </c>
      <c r="W89" s="253" t="inlineStr"/>
      <c r="Y89" s="284" t="n">
        <v>1.04</v>
      </c>
    </row>
    <row r="90" ht="12.2" customHeight="1" s="211">
      <c r="A90" s="269" t="inlineStr"/>
      <c r="B90" s="269" t="inlineStr"/>
      <c r="C90" s="269" t="inlineStr">
        <is>
          <t>18.1.10.01</t>
        </is>
      </c>
      <c r="H90" s="269" t="inlineStr">
        <is>
          <t>Арматура муфтовая</t>
        </is>
      </c>
      <c r="K90" s="269" t="inlineStr">
        <is>
          <t>шт</t>
        </is>
      </c>
      <c r="M90" s="293" t="n">
        <v>100</v>
      </c>
      <c r="O90" s="253" t="inlineStr"/>
      <c r="P90" s="284" t="n">
        <v>2</v>
      </c>
      <c r="Q90" s="253" t="inlineStr"/>
      <c r="R90" s="253" t="inlineStr"/>
      <c r="S90" s="253" t="inlineStr"/>
      <c r="W90" s="253" t="inlineStr"/>
      <c r="Y90" s="253" t="inlineStr"/>
    </row>
    <row r="91" ht="24.6" customHeight="1" s="211">
      <c r="A91" s="269" t="inlineStr"/>
      <c r="B91" s="269" t="inlineStr"/>
      <c r="C91" s="269" t="inlineStr">
        <is>
          <t>999-9899</t>
        </is>
      </c>
      <c r="H91" s="269" t="inlineStr">
        <is>
          <t>Строительный мусор и масса возвратных материалов</t>
        </is>
      </c>
      <c r="K91" s="269" t="inlineStr">
        <is>
          <t>т</t>
        </is>
      </c>
      <c r="M91" s="284" t="n">
        <v>0.04</v>
      </c>
      <c r="O91" s="253" t="inlineStr"/>
      <c r="P91" s="281" t="n">
        <v>0.0008</v>
      </c>
      <c r="Q91" s="253" t="inlineStr"/>
      <c r="R91" s="253" t="inlineStr"/>
      <c r="S91" s="253" t="inlineStr"/>
      <c r="W91" s="253" t="inlineStr"/>
      <c r="Y91" s="253" t="inlineStr"/>
    </row>
    <row r="92" ht="12.2" customHeight="1" s="211">
      <c r="A92" s="269" t="inlineStr"/>
      <c r="B92" s="269" t="inlineStr"/>
      <c r="C92" s="269" t="inlineStr"/>
      <c r="H92" s="290" t="inlineStr">
        <is>
          <t>Итого прямые затраты</t>
        </is>
      </c>
      <c r="I92" s="262" t="n"/>
      <c r="J92" s="262" t="n"/>
      <c r="K92" s="291" t="inlineStr"/>
      <c r="L92" s="262" t="n"/>
      <c r="M92" s="291" t="inlineStr"/>
      <c r="N92" s="262" t="n"/>
      <c r="O92" s="291" t="inlineStr"/>
      <c r="P92" s="291" t="inlineStr"/>
      <c r="Q92" s="291" t="inlineStr"/>
      <c r="R92" s="291" t="inlineStr"/>
      <c r="S92" s="291" t="inlineStr"/>
      <c r="T92" s="262" t="n"/>
      <c r="U92" s="262" t="n"/>
      <c r="V92" s="262" t="n"/>
      <c r="W92" s="291" t="inlineStr"/>
      <c r="X92" s="262" t="n"/>
      <c r="Y92" s="292" t="n">
        <v>569.33</v>
      </c>
      <c r="Z92" s="262" t="n"/>
      <c r="AA92" s="262" t="n"/>
      <c r="AB92" s="262" t="n"/>
    </row>
    <row r="93" ht="12.2" customHeight="1" s="211">
      <c r="C93" s="269" t="inlineStr"/>
      <c r="H93" s="269" t="inlineStr">
        <is>
          <t>ФОТ</t>
        </is>
      </c>
      <c r="K93" s="269" t="inlineStr"/>
      <c r="M93" s="253" t="inlineStr"/>
      <c r="O93" s="253" t="inlineStr"/>
      <c r="P93" s="253" t="inlineStr"/>
      <c r="Q93" s="269" t="inlineStr"/>
      <c r="R93" s="269" t="inlineStr"/>
      <c r="S93" s="269" t="inlineStr"/>
      <c r="W93" s="269" t="inlineStr"/>
      <c r="Y93" s="284" t="n">
        <v>562.08</v>
      </c>
    </row>
    <row r="94" ht="36.75" customHeight="1" s="211">
      <c r="C94" s="269" t="inlineStr">
        <is>
          <t>812/пр_2020_прил._т._п.99.2_гр.3</t>
        </is>
      </c>
      <c r="H94" s="269" t="inlineStr">
        <is>
          <t>НР (Внутренние санитарно-технические работы: смена труб, санприборов, запорной арматуры и другое)</t>
        </is>
      </c>
      <c r="K94" s="269" t="inlineStr">
        <is>
          <t>%</t>
        </is>
      </c>
      <c r="M94" s="293" t="n">
        <v>103</v>
      </c>
      <c r="O94" s="253" t="inlineStr"/>
      <c r="P94" s="284" t="n">
        <v>103</v>
      </c>
      <c r="Q94" s="269" t="inlineStr"/>
      <c r="R94" s="269" t="inlineStr"/>
      <c r="S94" s="269" t="inlineStr"/>
      <c r="W94" s="269" t="inlineStr"/>
      <c r="Y94" s="284" t="n">
        <v>578.9400000000001</v>
      </c>
    </row>
    <row r="95" ht="36.75" customHeight="1" s="211">
      <c r="C95" s="269" t="inlineStr">
        <is>
          <t>774/пр_2020_прил._т._п.99.2_гр.3</t>
        </is>
      </c>
      <c r="H95" s="269" t="inlineStr">
        <is>
          <t>СП (Внутренние санитарно-технические работы: смена труб, санприборов, запорной арматуры и другое)</t>
        </is>
      </c>
      <c r="K95" s="269" t="inlineStr">
        <is>
          <t>%</t>
        </is>
      </c>
      <c r="M95" s="293" t="n">
        <v>52</v>
      </c>
      <c r="O95" s="253" t="inlineStr"/>
      <c r="P95" s="284" t="n">
        <v>52</v>
      </c>
      <c r="Q95" s="269" t="inlineStr"/>
      <c r="R95" s="269" t="inlineStr"/>
      <c r="S95" s="269" t="inlineStr"/>
      <c r="W95" s="269" t="inlineStr"/>
      <c r="Y95" s="284" t="n">
        <v>292.28</v>
      </c>
    </row>
    <row r="96" ht="11.25" customHeight="1" s="211">
      <c r="A96" s="294" t="n"/>
      <c r="B96" s="294" t="n"/>
      <c r="C96" s="294" t="n"/>
      <c r="D96" s="294" t="n"/>
      <c r="E96" s="294" t="n"/>
      <c r="F96" s="294" t="n"/>
      <c r="G96" s="294" t="n"/>
      <c r="H96" s="294" t="n"/>
      <c r="I96" s="294" t="n"/>
      <c r="J96" s="294" t="n"/>
      <c r="K96" s="294" t="n"/>
      <c r="L96" s="294" t="n"/>
      <c r="M96" s="294" t="n"/>
      <c r="N96" s="294" t="n"/>
      <c r="O96" s="294" t="n"/>
      <c r="P96" s="294" t="n"/>
      <c r="Q96" s="294" t="n"/>
      <c r="R96" s="294" t="n"/>
      <c r="S96" s="294" t="n"/>
      <c r="T96" s="294" t="n"/>
      <c r="U96" s="294" t="n"/>
      <c r="V96" s="294" t="n"/>
      <c r="W96" s="294" t="n"/>
      <c r="X96" s="294" t="n"/>
      <c r="Y96" s="294" t="n"/>
      <c r="Z96" s="294" t="n"/>
      <c r="AA96" s="294" t="n"/>
      <c r="AB96" s="294" t="n"/>
    </row>
    <row r="97" ht="12.2" customHeight="1" s="211">
      <c r="H97" s="278" t="inlineStr">
        <is>
          <t>Всего по позиции</t>
        </is>
      </c>
      <c r="R97" s="269" t="inlineStr"/>
      <c r="S97" s="282" t="n">
        <v>72027.5</v>
      </c>
      <c r="W97" s="269" t="inlineStr"/>
      <c r="Y97" s="282" t="n">
        <v>1440.55</v>
      </c>
    </row>
    <row r="98" ht="48.95" customHeight="1" s="211">
      <c r="A98" s="269" t="inlineStr">
        <is>
          <t>4</t>
        </is>
      </c>
      <c r="B98" s="278" t="inlineStr">
        <is>
          <t>4</t>
        </is>
      </c>
      <c r="C98" s="278" t="inlineStr">
        <is>
          <t>18.1.09.06-0042</t>
        </is>
      </c>
      <c r="H98" s="278" t="inlineStr">
        <is>
          <t>Кран шаровой латунный 11Б41п3, присоединение к трубопроводу муфтовое, номинальное давление 1,6 МПа, номинальный диаметр 20 мм</t>
        </is>
      </c>
      <c r="K98" s="278" t="inlineStr">
        <is>
          <t>шт</t>
        </is>
      </c>
      <c r="M98" s="293" t="n">
        <v>2</v>
      </c>
      <c r="O98" s="253" t="inlineStr"/>
      <c r="P98" s="282" t="n">
        <v>2</v>
      </c>
      <c r="Q98" s="284" t="n">
        <v>209.04</v>
      </c>
      <c r="R98" s="284" t="n">
        <v>1.49</v>
      </c>
      <c r="S98" s="284" t="n">
        <v>311.47</v>
      </c>
      <c r="W98" s="253" t="inlineStr"/>
      <c r="Y98" s="284" t="n">
        <v>622.9400000000001</v>
      </c>
    </row>
    <row r="99" ht="12.2" customHeight="1" s="211">
      <c r="C99" s="269" t="inlineStr"/>
      <c r="H99" s="269" t="inlineStr"/>
      <c r="K99" s="269" t="inlineStr"/>
      <c r="M99" s="253" t="inlineStr"/>
      <c r="O99" s="253" t="inlineStr"/>
      <c r="P99" s="253" t="inlineStr"/>
      <c r="Q99" s="269" t="inlineStr"/>
      <c r="R99" s="269" t="inlineStr"/>
      <c r="S99" s="269" t="inlineStr"/>
      <c r="W99" s="269" t="inlineStr"/>
      <c r="Y99" s="253" t="inlineStr"/>
    </row>
    <row r="100" ht="11.25" customHeight="1" s="211">
      <c r="A100" s="294" t="n"/>
      <c r="B100" s="294" t="n"/>
      <c r="C100" s="294" t="n"/>
      <c r="D100" s="294" t="n"/>
      <c r="E100" s="294" t="n"/>
      <c r="F100" s="294" t="n"/>
      <c r="G100" s="294" t="n"/>
      <c r="H100" s="294" t="n"/>
      <c r="I100" s="294" t="n"/>
      <c r="J100" s="294" t="n"/>
      <c r="K100" s="294" t="n"/>
      <c r="L100" s="294" t="n"/>
      <c r="M100" s="294" t="n"/>
      <c r="N100" s="294" t="n"/>
      <c r="O100" s="294" t="n"/>
      <c r="P100" s="294" t="n"/>
      <c r="Q100" s="294" t="n"/>
      <c r="R100" s="294" t="n"/>
      <c r="S100" s="294" t="n"/>
      <c r="T100" s="294" t="n"/>
      <c r="U100" s="294" t="n"/>
      <c r="V100" s="294" t="n"/>
      <c r="W100" s="294" t="n"/>
      <c r="X100" s="294" t="n"/>
      <c r="Y100" s="294" t="n"/>
      <c r="Z100" s="294" t="n"/>
      <c r="AA100" s="294" t="n"/>
      <c r="AB100" s="294" t="n"/>
    </row>
    <row r="101" ht="12.2" customHeight="1" s="211">
      <c r="H101" s="278" t="inlineStr">
        <is>
          <t>Всего по позиции</t>
        </is>
      </c>
      <c r="R101" s="269" t="inlineStr"/>
      <c r="S101" s="282" t="n">
        <v>311.47</v>
      </c>
      <c r="W101" s="269" t="inlineStr"/>
      <c r="Y101" s="282" t="n">
        <v>622.9400000000001</v>
      </c>
    </row>
    <row r="102" ht="48.95" customHeight="1" s="211">
      <c r="A102" s="269" t="inlineStr">
        <is>
          <t>5</t>
        </is>
      </c>
      <c r="B102" s="278" t="inlineStr">
        <is>
          <t>5</t>
        </is>
      </c>
      <c r="C102" s="278" t="inlineStr">
        <is>
          <t>ГЭСН 16-04-006-01</t>
        </is>
      </c>
      <c r="H102" s="278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      </is>
      </c>
      <c r="K102" s="278" t="inlineStr">
        <is>
          <t>100 соединений</t>
        </is>
      </c>
      <c r="M102" s="284" t="n">
        <v>0.04</v>
      </c>
      <c r="O102" s="253" t="inlineStr"/>
      <c r="P102" s="282" t="n">
        <v>0.04</v>
      </c>
      <c r="Q102" s="253" t="inlineStr"/>
      <c r="R102" s="253" t="inlineStr"/>
      <c r="S102" s="253" t="inlineStr"/>
      <c r="W102" s="253" t="inlineStr"/>
      <c r="Y102" s="253" t="inlineStr"/>
    </row>
    <row r="103" ht="12.2" customHeight="1" s="211">
      <c r="A103" s="269" t="inlineStr"/>
      <c r="B103" s="269" t="inlineStr"/>
      <c r="C103" s="269" t="inlineStr">
        <is>
          <t xml:space="preserve">             1</t>
        </is>
      </c>
      <c r="H103" s="269" t="inlineStr">
        <is>
          <t>ОТ(ЗТ)</t>
        </is>
      </c>
      <c r="K103" s="269" t="inlineStr">
        <is>
          <t>чел.-ч</t>
        </is>
      </c>
      <c r="M103" s="253" t="inlineStr"/>
      <c r="O103" s="253" t="inlineStr"/>
      <c r="P103" s="281" t="n">
        <v>0.0624</v>
      </c>
      <c r="Q103" s="253" t="inlineStr"/>
      <c r="R103" s="253" t="inlineStr"/>
      <c r="S103" s="253" t="inlineStr"/>
      <c r="W103" s="253" t="inlineStr"/>
      <c r="Y103" s="282" t="n">
        <v>35.74</v>
      </c>
    </row>
    <row r="104" ht="12.2" customHeight="1" s="211">
      <c r="A104" s="269" t="inlineStr"/>
      <c r="B104" s="269" t="inlineStr"/>
      <c r="C104" s="269" t="inlineStr">
        <is>
          <t>1-100-45</t>
        </is>
      </c>
      <c r="H104" s="269" t="inlineStr">
        <is>
          <t>Средний разряд работы 4,5</t>
        </is>
      </c>
      <c r="K104" s="269" t="inlineStr">
        <is>
          <t>чел.-ч</t>
        </is>
      </c>
      <c r="M104" s="284" t="n">
        <v>1.56</v>
      </c>
      <c r="O104" s="253" t="inlineStr"/>
      <c r="P104" s="281" t="n">
        <v>0.0624</v>
      </c>
      <c r="Q104" s="253" t="inlineStr"/>
      <c r="R104" s="253" t="inlineStr"/>
      <c r="S104" s="284" t="n">
        <v>572.79</v>
      </c>
      <c r="W104" s="253" t="inlineStr"/>
      <c r="Y104" s="284" t="n">
        <v>35.74</v>
      </c>
    </row>
    <row r="105" ht="12.2" customHeight="1" s="211">
      <c r="A105" s="269" t="inlineStr"/>
      <c r="B105" s="269" t="inlineStr"/>
      <c r="C105" s="269" t="inlineStr">
        <is>
          <t xml:space="preserve">             4</t>
        </is>
      </c>
      <c r="H105" s="269" t="inlineStr">
        <is>
          <t>М</t>
        </is>
      </c>
      <c r="K105" s="269" t="inlineStr"/>
      <c r="M105" s="253" t="inlineStr"/>
      <c r="O105" s="253" t="inlineStr"/>
      <c r="P105" s="253" t="inlineStr"/>
      <c r="Q105" s="253" t="inlineStr"/>
      <c r="R105" s="253" t="inlineStr"/>
      <c r="S105" s="253" t="inlineStr"/>
      <c r="W105" s="253" t="inlineStr"/>
      <c r="Y105" s="282" t="n">
        <v>0.6899999999999999</v>
      </c>
    </row>
    <row r="106" ht="12.2" customHeight="1" s="211">
      <c r="A106" s="269" t="inlineStr"/>
      <c r="B106" s="269" t="inlineStr"/>
      <c r="C106" s="269" t="inlineStr">
        <is>
          <t>01.7.03.04-0001</t>
        </is>
      </c>
      <c r="H106" s="269" t="inlineStr">
        <is>
          <t>Электроэнергия</t>
        </is>
      </c>
      <c r="K106" s="269" t="inlineStr">
        <is>
          <t>кВт-ч</t>
        </is>
      </c>
      <c r="M106" s="284" t="n">
        <v>2.45</v>
      </c>
      <c r="O106" s="253" t="inlineStr"/>
      <c r="P106" s="279" t="n">
        <v>0.098</v>
      </c>
      <c r="Q106" s="253" t="inlineStr"/>
      <c r="R106" s="253" t="inlineStr"/>
      <c r="S106" s="284" t="n">
        <v>7</v>
      </c>
      <c r="W106" s="253" t="inlineStr"/>
      <c r="Y106" s="284" t="n">
        <v>0.6899999999999999</v>
      </c>
    </row>
    <row r="107" ht="12.2" customHeight="1" s="211">
      <c r="A107" s="269" t="inlineStr"/>
      <c r="B107" s="269" t="inlineStr"/>
      <c r="C107" s="269" t="inlineStr"/>
      <c r="H107" s="290" t="inlineStr">
        <is>
          <t>Итого прямые затраты</t>
        </is>
      </c>
      <c r="I107" s="262" t="n"/>
      <c r="J107" s="262" t="n"/>
      <c r="K107" s="291" t="inlineStr"/>
      <c r="L107" s="262" t="n"/>
      <c r="M107" s="291" t="inlineStr"/>
      <c r="N107" s="262" t="n"/>
      <c r="O107" s="291" t="inlineStr"/>
      <c r="P107" s="291" t="inlineStr"/>
      <c r="Q107" s="291" t="inlineStr"/>
      <c r="R107" s="291" t="inlineStr"/>
      <c r="S107" s="291" t="inlineStr"/>
      <c r="T107" s="262" t="n"/>
      <c r="U107" s="262" t="n"/>
      <c r="V107" s="262" t="n"/>
      <c r="W107" s="291" t="inlineStr"/>
      <c r="X107" s="262" t="n"/>
      <c r="Y107" s="292" t="n">
        <v>36.43</v>
      </c>
      <c r="Z107" s="262" t="n"/>
      <c r="AA107" s="262" t="n"/>
      <c r="AB107" s="262" t="n"/>
    </row>
    <row r="108" ht="12.2" customHeight="1" s="211">
      <c r="C108" s="269" t="inlineStr"/>
      <c r="H108" s="269" t="inlineStr">
        <is>
          <t>ФОТ</t>
        </is>
      </c>
      <c r="K108" s="269" t="inlineStr"/>
      <c r="M108" s="253" t="inlineStr"/>
      <c r="O108" s="253" t="inlineStr"/>
      <c r="P108" s="253" t="inlineStr"/>
      <c r="Q108" s="269" t="inlineStr"/>
      <c r="R108" s="269" t="inlineStr"/>
      <c r="S108" s="269" t="inlineStr"/>
      <c r="W108" s="269" t="inlineStr"/>
      <c r="Y108" s="284" t="n">
        <v>35.74</v>
      </c>
    </row>
    <row r="109" ht="61.35" customHeight="1" s="211">
      <c r="C109" s="269" t="inlineStr">
        <is>
          <t>812/пр_2020_прил._т._п.16_гр.3</t>
        </is>
      </c>
      <c r="H109" s="269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09" s="269" t="inlineStr">
        <is>
          <t>%</t>
        </is>
      </c>
      <c r="M109" s="293" t="n">
        <v>121</v>
      </c>
      <c r="O109" s="253" t="inlineStr"/>
      <c r="P109" s="284" t="n">
        <v>121</v>
      </c>
      <c r="Q109" s="269" t="inlineStr"/>
      <c r="R109" s="269" t="inlineStr"/>
      <c r="S109" s="269" t="inlineStr"/>
      <c r="W109" s="269" t="inlineStr"/>
      <c r="Y109" s="284" t="n">
        <v>43.25</v>
      </c>
    </row>
    <row r="110" ht="61.35" customHeight="1" s="211">
      <c r="C110" s="269" t="inlineStr">
        <is>
          <t>774/пр_2020_прил._т._п.16_гр.3</t>
        </is>
      </c>
      <c r="H110" s="269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10" s="269" t="inlineStr">
        <is>
          <t>%</t>
        </is>
      </c>
      <c r="M110" s="293" t="n">
        <v>72</v>
      </c>
      <c r="O110" s="253" t="inlineStr"/>
      <c r="P110" s="284" t="n">
        <v>72</v>
      </c>
      <c r="Q110" s="269" t="inlineStr"/>
      <c r="R110" s="269" t="inlineStr"/>
      <c r="S110" s="269" t="inlineStr"/>
      <c r="W110" s="269" t="inlineStr"/>
      <c r="Y110" s="284" t="n">
        <v>25.73</v>
      </c>
    </row>
    <row r="111" ht="11.25" customHeight="1" s="211">
      <c r="A111" s="294" t="n"/>
      <c r="B111" s="294" t="n"/>
      <c r="C111" s="294" t="n"/>
      <c r="D111" s="294" t="n"/>
      <c r="E111" s="294" t="n"/>
      <c r="F111" s="294" t="n"/>
      <c r="G111" s="294" t="n"/>
      <c r="H111" s="294" t="n"/>
      <c r="I111" s="294" t="n"/>
      <c r="J111" s="294" t="n"/>
      <c r="K111" s="294" t="n"/>
      <c r="L111" s="294" t="n"/>
      <c r="M111" s="294" t="n"/>
      <c r="N111" s="294" t="n"/>
      <c r="O111" s="294" t="n"/>
      <c r="P111" s="294" t="n"/>
      <c r="Q111" s="294" t="n"/>
      <c r="R111" s="294" t="n"/>
      <c r="S111" s="294" t="n"/>
      <c r="T111" s="294" t="n"/>
      <c r="U111" s="294" t="n"/>
      <c r="V111" s="294" t="n"/>
      <c r="W111" s="294" t="n"/>
      <c r="X111" s="294" t="n"/>
      <c r="Y111" s="294" t="n"/>
      <c r="Z111" s="294" t="n"/>
      <c r="AA111" s="294" t="n"/>
      <c r="AB111" s="294" t="n"/>
    </row>
    <row r="112" ht="12.2" customHeight="1" s="211">
      <c r="H112" s="278" t="inlineStr">
        <is>
          <t>Всего по позиции</t>
        </is>
      </c>
      <c r="R112" s="269" t="inlineStr"/>
      <c r="S112" s="282" t="n">
        <v>2635.25</v>
      </c>
      <c r="W112" s="269" t="inlineStr"/>
      <c r="Y112" s="282" t="n">
        <v>105.41</v>
      </c>
    </row>
    <row r="113" ht="12.2" customHeight="1" s="211">
      <c r="C113" s="297" t="inlineStr"/>
      <c r="H113" s="297" t="inlineStr">
        <is>
          <t>Итого по подразделу</t>
        </is>
      </c>
      <c r="P113" s="297" t="inlineStr"/>
      <c r="Q113" s="297" t="inlineStr"/>
      <c r="Y113" s="298" t="n">
        <v>2168.9</v>
      </c>
    </row>
    <row r="114" ht="11.25" customHeight="1" s="211">
      <c r="A114" s="294" t="n"/>
      <c r="B114" s="294" t="n"/>
      <c r="C114" s="294" t="n"/>
      <c r="D114" s="294" t="n"/>
      <c r="E114" s="294" t="n"/>
      <c r="F114" s="294" t="n"/>
      <c r="G114" s="294" t="n"/>
      <c r="H114" s="294" t="n"/>
      <c r="I114" s="294" t="n"/>
      <c r="J114" s="294" t="n"/>
      <c r="K114" s="294" t="n"/>
      <c r="L114" s="294" t="n"/>
      <c r="M114" s="294" t="n"/>
      <c r="N114" s="294" t="n"/>
      <c r="O114" s="294" t="n"/>
      <c r="P114" s="294" t="n"/>
      <c r="Q114" s="294" t="n"/>
      <c r="R114" s="294" t="n"/>
      <c r="S114" s="294" t="n"/>
      <c r="T114" s="294" t="n"/>
      <c r="U114" s="294" t="n"/>
      <c r="V114" s="294" t="n"/>
      <c r="W114" s="294" t="n"/>
      <c r="X114" s="294" t="n"/>
      <c r="Y114" s="294" t="n"/>
      <c r="Z114" s="294" t="n"/>
      <c r="AA114" s="294" t="n"/>
      <c r="AB114" s="294" t="n"/>
    </row>
    <row r="115" ht="12.2" customHeight="1" s="211">
      <c r="C115" s="269" t="inlineStr"/>
      <c r="H115" s="269" t="inlineStr">
        <is>
          <t>Итого прямые затраты по разделу "Беляева 6"</t>
        </is>
      </c>
      <c r="P115" s="269" t="inlineStr"/>
      <c r="Q115" s="269" t="inlineStr"/>
      <c r="Y115" s="284" t="n">
        <v>1903.58</v>
      </c>
    </row>
    <row r="116" ht="12.2" customHeight="1" s="211">
      <c r="C116" s="285" t="inlineStr"/>
      <c r="H116" s="285" t="inlineStr">
        <is>
          <t xml:space="preserve">   в том числе:</t>
        </is>
      </c>
      <c r="P116" s="285" t="inlineStr"/>
      <c r="Q116" s="285" t="inlineStr"/>
      <c r="Y116" s="286" t="inlineStr"/>
    </row>
    <row r="117" ht="12.2" customHeight="1" s="211">
      <c r="C117" s="269" t="inlineStr"/>
      <c r="H117" s="269" t="inlineStr">
        <is>
          <t xml:space="preserve">   оплата труда (ОТ)</t>
        </is>
      </c>
      <c r="P117" s="269" t="inlineStr"/>
      <c r="Q117" s="269" t="inlineStr"/>
      <c r="Y117" s="284" t="n">
        <v>1075.2</v>
      </c>
    </row>
    <row r="118" ht="12.2" customHeight="1" s="211">
      <c r="C118" s="269" t="inlineStr"/>
      <c r="H118" s="269" t="inlineStr">
        <is>
          <t xml:space="preserve">   эксплуатация машин и механизмов</t>
        </is>
      </c>
      <c r="P118" s="269" t="inlineStr"/>
      <c r="Q118" s="269" t="inlineStr"/>
      <c r="Y118" s="284" t="n">
        <v>1.72</v>
      </c>
    </row>
    <row r="119" ht="12.2" customHeight="1" s="211">
      <c r="C119" s="269" t="inlineStr"/>
      <c r="H119" s="269" t="inlineStr">
        <is>
          <t xml:space="preserve">   оплата труда машинистов (ОТм)            </t>
        </is>
      </c>
      <c r="P119" s="269" t="inlineStr"/>
      <c r="Q119" s="269" t="inlineStr"/>
      <c r="Y119" s="284" t="n">
        <v>2.3</v>
      </c>
    </row>
    <row r="120" ht="12.2" customHeight="1" s="211">
      <c r="C120" s="269" t="inlineStr"/>
      <c r="H120" s="269" t="inlineStr">
        <is>
          <t xml:space="preserve">   материальные ресурсы</t>
        </is>
      </c>
      <c r="P120" s="269" t="inlineStr"/>
      <c r="Q120" s="269" t="inlineStr"/>
      <c r="Y120" s="284" t="n">
        <v>824.36</v>
      </c>
    </row>
    <row r="121" ht="12.2" customHeight="1" s="211">
      <c r="C121" s="269" t="inlineStr"/>
      <c r="H121" s="269" t="inlineStr">
        <is>
          <t xml:space="preserve">   перевозка</t>
        </is>
      </c>
      <c r="P121" s="269" t="inlineStr"/>
      <c r="Q121" s="269" t="inlineStr"/>
      <c r="Y121" s="284" t="n">
        <v>0</v>
      </c>
    </row>
    <row r="122" ht="12.2" customHeight="1" s="211">
      <c r="C122" s="269" t="inlineStr"/>
      <c r="H122" s="269" t="inlineStr">
        <is>
          <t>Итого ФОТ (справочно)</t>
        </is>
      </c>
      <c r="P122" s="269" t="inlineStr"/>
      <c r="Q122" s="269" t="inlineStr"/>
      <c r="Y122" s="284" t="n">
        <v>1077.5</v>
      </c>
    </row>
    <row r="123" ht="12.2" customHeight="1" s="211">
      <c r="C123" s="269" t="inlineStr"/>
      <c r="H123" s="269" t="inlineStr">
        <is>
          <t>Итого накладные расходы</t>
        </is>
      </c>
      <c r="P123" s="269" t="inlineStr"/>
      <c r="Q123" s="269" t="inlineStr"/>
      <c r="Y123" s="284" t="n">
        <v>1053.9</v>
      </c>
    </row>
    <row r="124" ht="12.2" customHeight="1" s="211">
      <c r="C124" s="269" t="inlineStr"/>
      <c r="H124" s="269" t="inlineStr">
        <is>
          <t>Итого сметная прибыль</t>
        </is>
      </c>
      <c r="P124" s="269" t="inlineStr"/>
      <c r="Q124" s="269" t="inlineStr"/>
      <c r="Y124" s="284" t="n">
        <v>538.67</v>
      </c>
    </row>
    <row r="125" ht="12.2" customHeight="1" s="211">
      <c r="C125" s="269" t="inlineStr"/>
      <c r="H125" s="269" t="inlineStr">
        <is>
          <t>Итого оборудование</t>
        </is>
      </c>
      <c r="P125" s="269" t="inlineStr"/>
      <c r="Q125" s="269" t="inlineStr"/>
      <c r="Y125" s="284" t="n">
        <v>0</v>
      </c>
    </row>
    <row r="126" ht="12.2" customHeight="1" s="211">
      <c r="C126" s="269" t="inlineStr"/>
      <c r="H126" s="269" t="inlineStr">
        <is>
          <t>Итого прочие затраты</t>
        </is>
      </c>
      <c r="P126" s="269" t="inlineStr"/>
      <c r="Q126" s="269" t="inlineStr"/>
      <c r="Y126" s="284" t="n">
        <v>0</v>
      </c>
    </row>
    <row r="127" ht="12.2" customHeight="1" s="211">
      <c r="C127" s="278" t="inlineStr"/>
      <c r="H127" s="278" t="inlineStr">
        <is>
          <t>Итого по разделу "Беляева 6"</t>
        </is>
      </c>
      <c r="P127" s="278" t="inlineStr"/>
      <c r="Q127" s="278" t="inlineStr"/>
      <c r="Y127" s="282" t="n">
        <v>3496.15</v>
      </c>
    </row>
    <row r="128" ht="12.2" customHeight="1" s="211">
      <c r="C128" s="285" t="inlineStr"/>
      <c r="H128" s="285" t="inlineStr">
        <is>
          <t xml:space="preserve">   в том числе:</t>
        </is>
      </c>
      <c r="P128" s="285" t="inlineStr"/>
      <c r="Q128" s="285" t="inlineStr"/>
      <c r="Y128" s="286" t="inlineStr"/>
    </row>
    <row r="129" ht="12.2" customHeight="1" s="211">
      <c r="C129" s="269" t="inlineStr"/>
      <c r="H129" s="269" t="inlineStr">
        <is>
          <t xml:space="preserve">   материальные ресурсы, отсутствующие в ФРСН </t>
        </is>
      </c>
      <c r="P129" s="269" t="inlineStr"/>
      <c r="Q129" s="269" t="inlineStr"/>
      <c r="Y129" s="284" t="n">
        <v>0</v>
      </c>
    </row>
    <row r="130" ht="12.2" customHeight="1" s="211">
      <c r="C130" s="269" t="inlineStr"/>
      <c r="H130" s="269" t="inlineStr">
        <is>
          <t xml:space="preserve">   оборудование, отсутствующее в ФРСН </t>
        </is>
      </c>
      <c r="P130" s="269" t="inlineStr"/>
      <c r="Q130" s="269" t="inlineStr"/>
      <c r="Y130" s="284" t="n">
        <v>0</v>
      </c>
    </row>
    <row r="131" ht="12.2" customHeight="1" s="211">
      <c r="C131" s="269" t="inlineStr"/>
      <c r="H131" s="269" t="inlineStr">
        <is>
          <t xml:space="preserve">   затраты труда рабочих</t>
        </is>
      </c>
      <c r="P131" s="253" t="inlineStr">
        <is>
          <t>2,1729</t>
        </is>
      </c>
      <c r="Q131" s="269" t="inlineStr"/>
      <c r="Y131" s="253" t="inlineStr"/>
    </row>
    <row r="132" ht="12.2" customHeight="1" s="211">
      <c r="C132" s="269" t="inlineStr"/>
      <c r="H132" s="269" t="inlineStr">
        <is>
          <t xml:space="preserve">   затраты труда машинистов</t>
        </is>
      </c>
      <c r="P132" s="253" t="inlineStr">
        <is>
          <t>0,00456</t>
        </is>
      </c>
      <c r="Q132" s="269" t="inlineStr"/>
      <c r="Y132" s="253" t="inlineStr"/>
    </row>
    <row r="134" ht="12.2" customHeight="1" s="211">
      <c r="A134" s="277" t="inlineStr">
        <is>
          <t>электромонтажные работы</t>
        </is>
      </c>
      <c r="B134" s="260" t="n"/>
      <c r="C134" s="260" t="n"/>
      <c r="D134" s="260" t="n"/>
      <c r="E134" s="260" t="n"/>
      <c r="F134" s="260" t="n"/>
      <c r="G134" s="260" t="n"/>
      <c r="H134" s="260" t="n"/>
      <c r="I134" s="260" t="n"/>
      <c r="J134" s="260" t="n"/>
      <c r="K134" s="260" t="n"/>
      <c r="L134" s="260" t="n"/>
      <c r="M134" s="260" t="n"/>
      <c r="N134" s="260" t="n"/>
      <c r="O134" s="260" t="n"/>
      <c r="P134" s="260" t="n"/>
      <c r="Q134" s="260" t="n"/>
      <c r="R134" s="260" t="n"/>
      <c r="S134" s="260" t="n"/>
      <c r="T134" s="260" t="n"/>
      <c r="U134" s="260" t="n"/>
      <c r="V134" s="260" t="n"/>
      <c r="W134" s="260" t="n"/>
      <c r="X134" s="260" t="n"/>
      <c r="Y134" s="260" t="n"/>
      <c r="Z134" s="260" t="n"/>
      <c r="AA134" s="260" t="n"/>
      <c r="AB134" s="260" t="n"/>
    </row>
    <row r="135" ht="12.2" customHeight="1" s="211">
      <c r="A135" s="269" t="inlineStr">
        <is>
          <t>6</t>
        </is>
      </c>
      <c r="B135" s="278" t="inlineStr">
        <is>
          <t>6</t>
        </is>
      </c>
      <c r="C135" s="278" t="inlineStr">
        <is>
          <t>ГЭСНр 67-01-005-01</t>
        </is>
      </c>
      <c r="H135" s="278" t="inlineStr">
        <is>
          <t>Смена ламп: накаливания</t>
        </is>
      </c>
      <c r="K135" s="278" t="inlineStr">
        <is>
          <t>100 шт</t>
        </is>
      </c>
      <c r="M135" s="284" t="n">
        <v>0.02</v>
      </c>
      <c r="O135" s="253" t="inlineStr"/>
      <c r="P135" s="282" t="n">
        <v>0.02</v>
      </c>
      <c r="Q135" s="253" t="inlineStr"/>
      <c r="R135" s="253" t="inlineStr"/>
      <c r="S135" s="253" t="inlineStr"/>
      <c r="W135" s="253" t="inlineStr"/>
      <c r="Y135" s="253" t="inlineStr"/>
    </row>
    <row r="136" ht="12.2" customHeight="1" s="211">
      <c r="A136" s="269" t="inlineStr"/>
      <c r="B136" s="269" t="inlineStr"/>
      <c r="C136" s="269" t="inlineStr">
        <is>
          <t xml:space="preserve">             1</t>
        </is>
      </c>
      <c r="H136" s="269" t="inlineStr">
        <is>
          <t>ОТ(ЗТ)</t>
        </is>
      </c>
      <c r="K136" s="269" t="inlineStr">
        <is>
          <t>чел.-ч</t>
        </is>
      </c>
      <c r="M136" s="253" t="inlineStr"/>
      <c r="O136" s="253" t="inlineStr"/>
      <c r="P136" s="279" t="n">
        <v>0.142</v>
      </c>
      <c r="Q136" s="253" t="inlineStr"/>
      <c r="R136" s="253" t="inlineStr"/>
      <c r="S136" s="253" t="inlineStr"/>
      <c r="W136" s="253" t="inlineStr"/>
      <c r="Y136" s="282" t="n">
        <v>67.22</v>
      </c>
    </row>
    <row r="137" ht="12.2" customHeight="1" s="211">
      <c r="A137" s="269" t="inlineStr"/>
      <c r="B137" s="269" t="inlineStr"/>
      <c r="C137" s="269" t="inlineStr">
        <is>
          <t>1-100-30</t>
        </is>
      </c>
      <c r="H137" s="269" t="inlineStr">
        <is>
          <t>0</t>
        </is>
      </c>
      <c r="K137" s="269" t="inlineStr">
        <is>
          <t>чел.-ч</t>
        </is>
      </c>
      <c r="M137" s="283" t="n">
        <v>7.1</v>
      </c>
      <c r="O137" s="253" t="inlineStr"/>
      <c r="P137" s="279" t="n">
        <v>0.142</v>
      </c>
      <c r="Q137" s="253" t="inlineStr"/>
      <c r="R137" s="253" t="inlineStr"/>
      <c r="S137" s="284" t="n">
        <v>473.35</v>
      </c>
      <c r="W137" s="253" t="inlineStr"/>
      <c r="Y137" s="284" t="n">
        <v>67.22</v>
      </c>
    </row>
    <row r="138" ht="12.2" customHeight="1" s="211">
      <c r="A138" s="269" t="inlineStr"/>
      <c r="B138" s="269" t="inlineStr"/>
      <c r="C138" s="269" t="inlineStr">
        <is>
          <t xml:space="preserve">             4</t>
        </is>
      </c>
      <c r="H138" s="269" t="inlineStr">
        <is>
          <t>М</t>
        </is>
      </c>
      <c r="K138" s="269" t="inlineStr"/>
      <c r="M138" s="253" t="inlineStr"/>
      <c r="O138" s="253" t="inlineStr"/>
      <c r="P138" s="253" t="inlineStr"/>
      <c r="Q138" s="253" t="inlineStr"/>
      <c r="R138" s="253" t="inlineStr"/>
      <c r="S138" s="253" t="inlineStr"/>
      <c r="W138" s="253" t="inlineStr"/>
      <c r="Y138" s="282" t="n">
        <v>0</v>
      </c>
    </row>
    <row r="139" ht="12.2" customHeight="1" s="211">
      <c r="A139" s="269" t="inlineStr"/>
      <c r="B139" s="269" t="inlineStr"/>
      <c r="C139" s="269" t="inlineStr">
        <is>
          <t>20.3.02.10</t>
        </is>
      </c>
      <c r="H139" s="269" t="inlineStr">
        <is>
          <t>Лампы накаливания</t>
        </is>
      </c>
      <c r="K139" s="269" t="inlineStr">
        <is>
          <t>шт</t>
        </is>
      </c>
      <c r="M139" s="293" t="n">
        <v>100</v>
      </c>
      <c r="O139" s="253" t="inlineStr"/>
      <c r="P139" s="284" t="n">
        <v>2</v>
      </c>
      <c r="Q139" s="253" t="inlineStr"/>
      <c r="R139" s="253" t="inlineStr"/>
      <c r="S139" s="253" t="inlineStr"/>
      <c r="W139" s="253" t="inlineStr"/>
      <c r="Y139" s="253" t="inlineStr"/>
    </row>
    <row r="140" ht="12.2" customHeight="1" s="211">
      <c r="A140" s="269" t="inlineStr"/>
      <c r="B140" s="269" t="inlineStr"/>
      <c r="C140" s="269" t="inlineStr"/>
      <c r="H140" s="290" t="inlineStr">
        <is>
          <t>Итого прямые затраты</t>
        </is>
      </c>
      <c r="I140" s="262" t="n"/>
      <c r="J140" s="262" t="n"/>
      <c r="K140" s="291" t="inlineStr"/>
      <c r="L140" s="262" t="n"/>
      <c r="M140" s="291" t="inlineStr"/>
      <c r="N140" s="262" t="n"/>
      <c r="O140" s="291" t="inlineStr"/>
      <c r="P140" s="291" t="inlineStr"/>
      <c r="Q140" s="291" t="inlineStr"/>
      <c r="R140" s="291" t="inlineStr"/>
      <c r="S140" s="291" t="inlineStr"/>
      <c r="T140" s="262" t="n"/>
      <c r="U140" s="262" t="n"/>
      <c r="V140" s="262" t="n"/>
      <c r="W140" s="291" t="inlineStr"/>
      <c r="X140" s="262" t="n"/>
      <c r="Y140" s="292" t="n">
        <v>67.22</v>
      </c>
      <c r="Z140" s="262" t="n"/>
      <c r="AA140" s="262" t="n"/>
      <c r="AB140" s="262" t="n"/>
    </row>
    <row r="141" ht="12.2" customHeight="1" s="211">
      <c r="C141" s="269" t="inlineStr"/>
      <c r="H141" s="269" t="inlineStr">
        <is>
          <t>ФОТ</t>
        </is>
      </c>
      <c r="K141" s="269" t="inlineStr"/>
      <c r="M141" s="253" t="inlineStr"/>
      <c r="O141" s="253" t="inlineStr"/>
      <c r="P141" s="253" t="inlineStr"/>
      <c r="Q141" s="269" t="inlineStr"/>
      <c r="R141" s="269" t="inlineStr"/>
      <c r="S141" s="269" t="inlineStr"/>
      <c r="W141" s="269" t="inlineStr"/>
      <c r="Y141" s="284" t="n">
        <v>67.22</v>
      </c>
    </row>
    <row r="142" ht="24.6" customHeight="1" s="211">
      <c r="C142" s="269" t="inlineStr">
        <is>
          <t>812/пр_2020_прил._т._п.101_гр.3</t>
        </is>
      </c>
      <c r="H142" s="269" t="inlineStr">
        <is>
          <t>НР (Электромонтажные работы)</t>
        </is>
      </c>
      <c r="K142" s="269" t="inlineStr">
        <is>
          <t>%</t>
        </is>
      </c>
      <c r="M142" s="293" t="n">
        <v>91</v>
      </c>
      <c r="O142" s="253" t="inlineStr"/>
      <c r="P142" s="284" t="n">
        <v>91</v>
      </c>
      <c r="Q142" s="269" t="inlineStr"/>
      <c r="R142" s="269" t="inlineStr"/>
      <c r="S142" s="269" t="inlineStr"/>
      <c r="W142" s="269" t="inlineStr"/>
      <c r="Y142" s="284" t="n">
        <v>61.17</v>
      </c>
    </row>
    <row r="143" ht="24.6" customHeight="1" s="211">
      <c r="C143" s="269" t="inlineStr">
        <is>
          <t>774/пр_2020_прил._т._п.101_гр.3</t>
        </is>
      </c>
      <c r="H143" s="269" t="inlineStr">
        <is>
          <t>СП (Электромонтажные работы)</t>
        </is>
      </c>
      <c r="K143" s="269" t="inlineStr">
        <is>
          <t>%</t>
        </is>
      </c>
      <c r="M143" s="293" t="n">
        <v>48</v>
      </c>
      <c r="O143" s="253" t="inlineStr"/>
      <c r="P143" s="284" t="n">
        <v>48</v>
      </c>
      <c r="Q143" s="269" t="inlineStr"/>
      <c r="R143" s="269" t="inlineStr"/>
      <c r="S143" s="269" t="inlineStr"/>
      <c r="W143" s="269" t="inlineStr"/>
      <c r="Y143" s="284" t="n">
        <v>32.27</v>
      </c>
    </row>
    <row r="144" ht="11.25" customHeight="1" s="211">
      <c r="A144" s="294" t="n"/>
      <c r="B144" s="294" t="n"/>
      <c r="C144" s="294" t="n"/>
      <c r="D144" s="294" t="n"/>
      <c r="E144" s="294" t="n"/>
      <c r="F144" s="294" t="n"/>
      <c r="G144" s="294" t="n"/>
      <c r="H144" s="294" t="n"/>
      <c r="I144" s="294" t="n"/>
      <c r="J144" s="294" t="n"/>
      <c r="K144" s="294" t="n"/>
      <c r="L144" s="294" t="n"/>
      <c r="M144" s="294" t="n"/>
      <c r="N144" s="294" t="n"/>
      <c r="O144" s="294" t="n"/>
      <c r="P144" s="294" t="n"/>
      <c r="Q144" s="294" t="n"/>
      <c r="R144" s="294" t="n"/>
      <c r="S144" s="294" t="n"/>
      <c r="T144" s="294" t="n"/>
      <c r="U144" s="294" t="n"/>
      <c r="V144" s="294" t="n"/>
      <c r="W144" s="294" t="n"/>
      <c r="X144" s="294" t="n"/>
      <c r="Y144" s="294" t="n"/>
      <c r="Z144" s="294" t="n"/>
      <c r="AA144" s="294" t="n"/>
      <c r="AB144" s="294" t="n"/>
    </row>
    <row r="145" ht="12.2" customHeight="1" s="211">
      <c r="H145" s="278" t="inlineStr">
        <is>
          <t>Всего по позиции</t>
        </is>
      </c>
      <c r="R145" s="269" t="inlineStr"/>
      <c r="S145" s="282" t="n">
        <v>8033</v>
      </c>
      <c r="W145" s="269" t="inlineStr"/>
      <c r="Y145" s="282" t="n">
        <v>160.66</v>
      </c>
    </row>
    <row r="146" ht="24.6" customHeight="1" s="211">
      <c r="A146" s="269" t="inlineStr">
        <is>
          <t>7</t>
        </is>
      </c>
      <c r="B146" s="278" t="inlineStr">
        <is>
          <t>7</t>
        </is>
      </c>
      <c r="C146" s="278" t="inlineStr">
        <is>
          <t>20.3.02.12-0006</t>
        </is>
      </c>
      <c r="H146" s="278" t="inlineStr">
        <is>
          <t>Лампа энергосберегающая с цоколем E27, мощность 10 Вт</t>
        </is>
      </c>
      <c r="K146" s="278" t="inlineStr">
        <is>
          <t>шт</t>
        </is>
      </c>
      <c r="M146" s="293" t="n">
        <v>2</v>
      </c>
      <c r="O146" s="253" t="inlineStr"/>
      <c r="P146" s="282" t="n">
        <v>2</v>
      </c>
      <c r="Q146" s="284" t="n">
        <v>9.890000000000001</v>
      </c>
      <c r="R146" s="284" t="n">
        <v>1.41</v>
      </c>
      <c r="S146" s="284" t="n">
        <v>13.94</v>
      </c>
      <c r="W146" s="253" t="inlineStr"/>
      <c r="Y146" s="284" t="n">
        <v>27.88</v>
      </c>
    </row>
    <row r="147" ht="12.2" customHeight="1" s="211">
      <c r="C147" s="269" t="inlineStr"/>
      <c r="H147" s="269" t="inlineStr"/>
      <c r="K147" s="269" t="inlineStr"/>
      <c r="M147" s="253" t="inlineStr"/>
      <c r="O147" s="253" t="inlineStr"/>
      <c r="P147" s="253" t="inlineStr"/>
      <c r="Q147" s="269" t="inlineStr"/>
      <c r="R147" s="269" t="inlineStr"/>
      <c r="S147" s="269" t="inlineStr"/>
      <c r="W147" s="269" t="inlineStr"/>
      <c r="Y147" s="253" t="inlineStr"/>
    </row>
    <row r="148" ht="11.25" customHeight="1" s="211">
      <c r="A148" s="294" t="n"/>
      <c r="B148" s="294" t="n"/>
      <c r="C148" s="294" t="n"/>
      <c r="D148" s="294" t="n"/>
      <c r="E148" s="294" t="n"/>
      <c r="F148" s="294" t="n"/>
      <c r="G148" s="294" t="n"/>
      <c r="H148" s="294" t="n"/>
      <c r="I148" s="294" t="n"/>
      <c r="J148" s="294" t="n"/>
      <c r="K148" s="294" t="n"/>
      <c r="L148" s="294" t="n"/>
      <c r="M148" s="294" t="n"/>
      <c r="N148" s="294" t="n"/>
      <c r="O148" s="294" t="n"/>
      <c r="P148" s="294" t="n"/>
      <c r="Q148" s="294" t="n"/>
      <c r="R148" s="294" t="n"/>
      <c r="S148" s="294" t="n"/>
      <c r="T148" s="294" t="n"/>
      <c r="U148" s="294" t="n"/>
      <c r="V148" s="294" t="n"/>
      <c r="W148" s="294" t="n"/>
      <c r="X148" s="294" t="n"/>
      <c r="Y148" s="294" t="n"/>
      <c r="Z148" s="294" t="n"/>
      <c r="AA148" s="294" t="n"/>
      <c r="AB148" s="294" t="n"/>
    </row>
    <row r="149" ht="12.2" customHeight="1" s="211">
      <c r="H149" s="278" t="inlineStr">
        <is>
          <t>Всего по позиции</t>
        </is>
      </c>
      <c r="R149" s="269" t="inlineStr"/>
      <c r="S149" s="282" t="n">
        <v>13.94</v>
      </c>
      <c r="W149" s="269" t="inlineStr"/>
      <c r="Y149" s="282" t="n">
        <v>27.88</v>
      </c>
    </row>
    <row r="150" ht="11.25" customHeight="1" s="211">
      <c r="A150" s="294" t="n"/>
      <c r="B150" s="294" t="n"/>
      <c r="C150" s="294" t="n"/>
      <c r="D150" s="294" t="n"/>
      <c r="E150" s="294" t="n"/>
      <c r="F150" s="294" t="n"/>
      <c r="G150" s="294" t="n"/>
      <c r="H150" s="294" t="n"/>
      <c r="I150" s="294" t="n"/>
      <c r="J150" s="294" t="n"/>
      <c r="K150" s="294" t="n"/>
      <c r="L150" s="294" t="n"/>
      <c r="M150" s="294" t="n"/>
      <c r="N150" s="294" t="n"/>
      <c r="O150" s="294" t="n"/>
      <c r="P150" s="294" t="n"/>
      <c r="Q150" s="294" t="n"/>
      <c r="R150" s="294" t="n"/>
      <c r="S150" s="294" t="n"/>
      <c r="T150" s="294" t="n"/>
      <c r="U150" s="294" t="n"/>
      <c r="V150" s="294" t="n"/>
      <c r="W150" s="294" t="n"/>
      <c r="X150" s="294" t="n"/>
      <c r="Y150" s="294" t="n"/>
      <c r="Z150" s="294" t="n"/>
      <c r="AA150" s="294" t="n"/>
      <c r="AB150" s="294" t="n"/>
    </row>
    <row r="151" ht="12.2" customHeight="1" s="211">
      <c r="C151" s="297" t="inlineStr"/>
      <c r="H151" s="297" t="inlineStr">
        <is>
          <t>Итого по подразделу</t>
        </is>
      </c>
      <c r="P151" s="297" t="inlineStr"/>
      <c r="Q151" s="297" t="inlineStr"/>
      <c r="Y151" s="298" t="n">
        <v>188.54</v>
      </c>
    </row>
    <row r="152" ht="11.25" customHeight="1" s="211">
      <c r="A152" s="300" t="n"/>
      <c r="B152" s="300" t="n"/>
      <c r="C152" s="300" t="n"/>
      <c r="D152" s="300" t="n"/>
      <c r="E152" s="300" t="n"/>
      <c r="F152" s="300" t="n"/>
      <c r="G152" s="300" t="n"/>
      <c r="H152" s="300" t="n"/>
      <c r="I152" s="300" t="n"/>
      <c r="J152" s="300" t="n"/>
      <c r="K152" s="300" t="n"/>
      <c r="L152" s="300" t="n"/>
      <c r="M152" s="300" t="n"/>
      <c r="N152" s="300" t="n"/>
      <c r="O152" s="300" t="n"/>
      <c r="P152" s="300" t="n"/>
      <c r="Q152" s="300" t="n"/>
      <c r="R152" s="300" t="n"/>
      <c r="S152" s="300" t="n"/>
      <c r="T152" s="300" t="n"/>
      <c r="U152" s="300" t="n"/>
      <c r="V152" s="300" t="n"/>
      <c r="W152" s="300" t="n"/>
      <c r="X152" s="300" t="n"/>
      <c r="Y152" s="300" t="n"/>
      <c r="Z152" s="300" t="n"/>
      <c r="AA152" s="300" t="n"/>
      <c r="AB152" s="300" t="n"/>
    </row>
    <row r="153" ht="12.2" customHeight="1" s="211">
      <c r="C153" s="278" t="inlineStr"/>
      <c r="H153" s="278" t="inlineStr">
        <is>
          <t>ВСЕГО строительные работы</t>
        </is>
      </c>
      <c r="P153" s="278" t="inlineStr"/>
      <c r="Q153" s="278" t="inlineStr"/>
      <c r="Y153" s="282" t="n">
        <v>3684.69</v>
      </c>
    </row>
    <row r="154" ht="12.2" customHeight="1" s="211">
      <c r="C154" s="285" t="inlineStr"/>
      <c r="H154" s="285" t="inlineStr">
        <is>
          <t xml:space="preserve">   в том числе:</t>
        </is>
      </c>
      <c r="P154" s="285" t="inlineStr"/>
      <c r="Q154" s="285" t="inlineStr"/>
      <c r="Y154" s="286" t="inlineStr"/>
    </row>
    <row r="155" ht="12.2" customHeight="1" s="211">
      <c r="C155" s="269" t="inlineStr"/>
      <c r="H155" s="269" t="inlineStr">
        <is>
          <t xml:space="preserve">   всего прямые затраты</t>
        </is>
      </c>
      <c r="P155" s="269" t="inlineStr"/>
      <c r="Q155" s="269" t="inlineStr"/>
      <c r="Y155" s="284" t="n">
        <v>1998.68</v>
      </c>
    </row>
    <row r="156" ht="12.2" customHeight="1" s="211">
      <c r="C156" s="285" t="inlineStr"/>
      <c r="H156" s="285" t="inlineStr">
        <is>
          <t xml:space="preserve">      в том числе:</t>
        </is>
      </c>
      <c r="P156" s="285" t="inlineStr"/>
      <c r="Q156" s="285" t="inlineStr"/>
      <c r="Y156" s="286" t="inlineStr"/>
    </row>
    <row r="157" ht="12.2" customHeight="1" s="211">
      <c r="C157" s="269" t="inlineStr"/>
      <c r="H157" s="269" t="inlineStr">
        <is>
          <t xml:space="preserve">      оплата труда (ОТ)</t>
        </is>
      </c>
      <c r="P157" s="269" t="inlineStr"/>
      <c r="Q157" s="269" t="inlineStr"/>
      <c r="Y157" s="284" t="n">
        <v>1142.42</v>
      </c>
    </row>
    <row r="158" ht="12.2" customHeight="1" s="211">
      <c r="C158" s="269" t="inlineStr"/>
      <c r="H158" s="269" t="inlineStr">
        <is>
          <t xml:space="preserve">      эксплуатация машин и механизмов</t>
        </is>
      </c>
      <c r="P158" s="269" t="inlineStr"/>
      <c r="Q158" s="269" t="inlineStr"/>
      <c r="Y158" s="284" t="n">
        <v>1.72</v>
      </c>
    </row>
    <row r="159" ht="12.2" customHeight="1" s="211">
      <c r="C159" s="269" t="inlineStr"/>
      <c r="H159" s="269" t="inlineStr">
        <is>
          <t xml:space="preserve">      оплата труда машинистов (ОТм)            </t>
        </is>
      </c>
      <c r="P159" s="269" t="inlineStr"/>
      <c r="Q159" s="269" t="inlineStr"/>
      <c r="Y159" s="284" t="n">
        <v>2.3</v>
      </c>
    </row>
    <row r="160" ht="12.2" customHeight="1" s="211">
      <c r="C160" s="269" t="inlineStr"/>
      <c r="H160" s="269" t="inlineStr">
        <is>
          <t xml:space="preserve">      материальные ресурсы</t>
        </is>
      </c>
      <c r="P160" s="269" t="inlineStr"/>
      <c r="Q160" s="269" t="inlineStr"/>
      <c r="Y160" s="284" t="n">
        <v>852.24</v>
      </c>
    </row>
    <row r="161" ht="12.2" customHeight="1" s="211">
      <c r="C161" s="269" t="inlineStr"/>
      <c r="H161" s="269" t="inlineStr">
        <is>
          <t xml:space="preserve">      перевозка</t>
        </is>
      </c>
      <c r="P161" s="269" t="inlineStr"/>
      <c r="Q161" s="269" t="inlineStr"/>
      <c r="Y161" s="284" t="n">
        <v>0</v>
      </c>
    </row>
    <row r="162" ht="12.2" customHeight="1" s="211">
      <c r="C162" s="269" t="inlineStr"/>
      <c r="H162" s="269" t="inlineStr">
        <is>
          <t xml:space="preserve">   всего ФОТ</t>
        </is>
      </c>
      <c r="P162" s="269" t="inlineStr"/>
      <c r="Q162" s="269" t="inlineStr"/>
      <c r="Y162" s="284" t="n">
        <v>1144.72</v>
      </c>
    </row>
    <row r="163" ht="12.2" customHeight="1" s="211">
      <c r="C163" s="269" t="inlineStr"/>
      <c r="H163" s="269" t="inlineStr">
        <is>
          <t xml:space="preserve">   всего накладные расходы</t>
        </is>
      </c>
      <c r="P163" s="269" t="inlineStr"/>
      <c r="Q163" s="269" t="inlineStr"/>
      <c r="Y163" s="284" t="n">
        <v>1115.07</v>
      </c>
    </row>
    <row r="164" ht="12.2" customHeight="1" s="211">
      <c r="C164" s="269" t="inlineStr"/>
      <c r="H164" s="269" t="inlineStr">
        <is>
          <t xml:space="preserve">   всего сметная прибыль</t>
        </is>
      </c>
      <c r="P164" s="269" t="inlineStr"/>
      <c r="Q164" s="269" t="inlineStr"/>
      <c r="Y164" s="284" t="n">
        <v>570.9400000000001</v>
      </c>
    </row>
    <row r="165" ht="12.2" customHeight="1" s="211">
      <c r="C165" s="278" t="inlineStr"/>
      <c r="H165" s="278" t="inlineStr">
        <is>
          <t>ВСЕГО монтажные работы</t>
        </is>
      </c>
      <c r="P165" s="278" t="inlineStr"/>
      <c r="Q165" s="278" t="inlineStr"/>
      <c r="Y165" s="282" t="n">
        <v>0</v>
      </c>
    </row>
    <row r="166" ht="12.2" customHeight="1" s="211">
      <c r="C166" s="285" t="inlineStr"/>
      <c r="H166" s="285" t="inlineStr">
        <is>
          <t xml:space="preserve">   в том числе:</t>
        </is>
      </c>
      <c r="P166" s="285" t="inlineStr"/>
      <c r="Q166" s="285" t="inlineStr"/>
      <c r="Y166" s="286" t="inlineStr"/>
    </row>
    <row r="167" ht="12.2" customHeight="1" s="211">
      <c r="C167" s="269" t="inlineStr"/>
      <c r="H167" s="269" t="inlineStr">
        <is>
          <t xml:space="preserve">   всего прямые затраты</t>
        </is>
      </c>
      <c r="P167" s="269" t="inlineStr"/>
      <c r="Q167" s="269" t="inlineStr"/>
      <c r="Y167" s="284" t="n">
        <v>0</v>
      </c>
    </row>
    <row r="168" ht="12.2" customHeight="1" s="211">
      <c r="C168" s="285" t="inlineStr"/>
      <c r="H168" s="285" t="inlineStr">
        <is>
          <t xml:space="preserve">      в том числе:</t>
        </is>
      </c>
      <c r="P168" s="285" t="inlineStr"/>
      <c r="Q168" s="285" t="inlineStr"/>
      <c r="Y168" s="286" t="inlineStr"/>
    </row>
    <row r="169" ht="12.2" customHeight="1" s="211">
      <c r="C169" s="269" t="inlineStr"/>
      <c r="H169" s="269" t="inlineStr">
        <is>
          <t xml:space="preserve">      оплата труда (ОТ)</t>
        </is>
      </c>
      <c r="P169" s="269" t="inlineStr"/>
      <c r="Q169" s="269" t="inlineStr"/>
      <c r="Y169" s="284" t="n">
        <v>0</v>
      </c>
    </row>
    <row r="170" ht="12.2" customHeight="1" s="211">
      <c r="C170" s="269" t="inlineStr"/>
      <c r="H170" s="269" t="inlineStr">
        <is>
          <t xml:space="preserve">      эксплуатация машин и механизмов</t>
        </is>
      </c>
      <c r="P170" s="269" t="inlineStr"/>
      <c r="Q170" s="269" t="inlineStr"/>
      <c r="Y170" s="284" t="n">
        <v>0</v>
      </c>
    </row>
    <row r="171" ht="12.2" customHeight="1" s="211">
      <c r="C171" s="269" t="inlineStr"/>
      <c r="H171" s="269" t="inlineStr">
        <is>
          <t xml:space="preserve">      оплата труда машинистов (ОТм)            </t>
        </is>
      </c>
      <c r="P171" s="269" t="inlineStr"/>
      <c r="Q171" s="269" t="inlineStr"/>
      <c r="Y171" s="284" t="n">
        <v>0</v>
      </c>
    </row>
    <row r="172" ht="12.2" customHeight="1" s="211">
      <c r="C172" s="269" t="inlineStr"/>
      <c r="H172" s="269" t="inlineStr">
        <is>
          <t xml:space="preserve">      материальные ресурсы</t>
        </is>
      </c>
      <c r="P172" s="269" t="inlineStr"/>
      <c r="Q172" s="269" t="inlineStr"/>
      <c r="Y172" s="284" t="n">
        <v>0</v>
      </c>
    </row>
    <row r="173" ht="12.2" customHeight="1" s="211">
      <c r="C173" s="269" t="inlineStr"/>
      <c r="H173" s="269" t="inlineStr">
        <is>
          <t xml:space="preserve">      перевозка</t>
        </is>
      </c>
      <c r="P173" s="269" t="inlineStr"/>
      <c r="Q173" s="269" t="inlineStr"/>
      <c r="Y173" s="284" t="n">
        <v>0</v>
      </c>
    </row>
    <row r="174" ht="12.2" customHeight="1" s="211">
      <c r="C174" s="269" t="inlineStr"/>
      <c r="H174" s="269" t="inlineStr">
        <is>
          <t xml:space="preserve">   всего ФОТ</t>
        </is>
      </c>
      <c r="P174" s="269" t="inlineStr"/>
      <c r="Q174" s="269" t="inlineStr"/>
      <c r="Y174" s="284" t="n">
        <v>0</v>
      </c>
    </row>
    <row r="175" ht="12.2" customHeight="1" s="211">
      <c r="C175" s="269" t="inlineStr"/>
      <c r="H175" s="269" t="inlineStr">
        <is>
          <t xml:space="preserve">   всего накладные расходы</t>
        </is>
      </c>
      <c r="P175" s="269" t="inlineStr"/>
      <c r="Q175" s="269" t="inlineStr"/>
      <c r="Y175" s="284" t="n">
        <v>0</v>
      </c>
    </row>
    <row r="176" ht="12.2" customHeight="1" s="211">
      <c r="C176" s="269" t="inlineStr"/>
      <c r="H176" s="269" t="inlineStr">
        <is>
          <t xml:space="preserve">   всего сметная прибыль</t>
        </is>
      </c>
      <c r="P176" s="269" t="inlineStr"/>
      <c r="Q176" s="269" t="inlineStr"/>
      <c r="Y176" s="284" t="n">
        <v>0</v>
      </c>
    </row>
    <row r="177" ht="12.2" customHeight="1" s="211">
      <c r="C177" s="278" t="inlineStr"/>
      <c r="H177" s="278" t="inlineStr">
        <is>
          <t>ВСЕГО оборудование</t>
        </is>
      </c>
      <c r="P177" s="278" t="inlineStr"/>
      <c r="Q177" s="278" t="inlineStr"/>
      <c r="Y177" s="282" t="n">
        <v>0</v>
      </c>
    </row>
    <row r="178" ht="12.2" customHeight="1" s="211">
      <c r="C178" s="278" t="inlineStr"/>
      <c r="H178" s="278" t="inlineStr">
        <is>
          <t>ВСЕГО прочие затраты</t>
        </is>
      </c>
      <c r="P178" s="278" t="inlineStr"/>
      <c r="Q178" s="278" t="inlineStr"/>
      <c r="Y178" s="282" t="n">
        <v>0</v>
      </c>
    </row>
    <row r="179" ht="12.2" customHeight="1" s="211">
      <c r="C179" s="285" t="inlineStr"/>
      <c r="H179" s="285" t="inlineStr">
        <is>
          <t xml:space="preserve">   в том числе:</t>
        </is>
      </c>
      <c r="P179" s="285" t="inlineStr"/>
      <c r="Q179" s="285" t="inlineStr"/>
      <c r="Y179" s="286" t="inlineStr"/>
    </row>
    <row r="180" ht="12.2" customHeight="1" s="211">
      <c r="C180" s="269" t="inlineStr"/>
      <c r="H180" s="269" t="inlineStr">
        <is>
          <t xml:space="preserve">   прочие затраты</t>
        </is>
      </c>
      <c r="P180" s="269" t="inlineStr"/>
      <c r="Q180" s="269" t="inlineStr"/>
      <c r="Y180" s="284" t="n">
        <v>0</v>
      </c>
    </row>
    <row r="181" ht="12.2" customHeight="1" s="211">
      <c r="C181" s="269" t="inlineStr"/>
      <c r="H181" s="269" t="inlineStr">
        <is>
          <t xml:space="preserve">   прочие работы</t>
        </is>
      </c>
      <c r="P181" s="269" t="inlineStr"/>
      <c r="Q181" s="269" t="inlineStr"/>
      <c r="Y181" s="284" t="n">
        <v>0</v>
      </c>
    </row>
    <row r="182" ht="12.2" customHeight="1" s="211">
      <c r="C182" s="285" t="inlineStr"/>
      <c r="H182" s="285" t="inlineStr">
        <is>
          <t xml:space="preserve">   в том числе:</t>
        </is>
      </c>
      <c r="P182" s="285" t="inlineStr"/>
      <c r="Q182" s="285" t="inlineStr"/>
      <c r="Y182" s="286" t="inlineStr"/>
    </row>
    <row r="183" ht="12.2" customHeight="1" s="211">
      <c r="C183" s="269" t="inlineStr"/>
      <c r="H183" s="269" t="inlineStr">
        <is>
          <t xml:space="preserve">   всего прямые затраты</t>
        </is>
      </c>
      <c r="P183" s="269" t="inlineStr"/>
      <c r="Q183" s="269" t="inlineStr"/>
      <c r="Y183" s="284" t="n">
        <v>0</v>
      </c>
    </row>
    <row r="184" ht="12.2" customHeight="1" s="211">
      <c r="C184" s="285" t="inlineStr"/>
      <c r="H184" s="285" t="inlineStr">
        <is>
          <t xml:space="preserve">      в том числе:</t>
        </is>
      </c>
      <c r="P184" s="285" t="inlineStr"/>
      <c r="Q184" s="285" t="inlineStr"/>
      <c r="Y184" s="286" t="inlineStr"/>
    </row>
    <row r="185" ht="12.2" customHeight="1" s="211">
      <c r="C185" s="269" t="inlineStr"/>
      <c r="H185" s="269" t="inlineStr">
        <is>
          <t xml:space="preserve">      оплата труда (ОТ)</t>
        </is>
      </c>
      <c r="P185" s="269" t="inlineStr"/>
      <c r="Q185" s="269" t="inlineStr"/>
      <c r="Y185" s="284" t="n">
        <v>0</v>
      </c>
    </row>
    <row r="186" ht="12.2" customHeight="1" s="211">
      <c r="C186" s="269" t="inlineStr"/>
      <c r="H186" s="269" t="inlineStr">
        <is>
          <t xml:space="preserve">      эксплуатация машин и механизмов</t>
        </is>
      </c>
      <c r="P186" s="269" t="inlineStr"/>
      <c r="Q186" s="269" t="inlineStr"/>
      <c r="Y186" s="284" t="n">
        <v>0</v>
      </c>
    </row>
    <row r="187" ht="12.2" customHeight="1" s="211">
      <c r="C187" s="269" t="inlineStr"/>
      <c r="H187" s="269" t="inlineStr">
        <is>
          <t xml:space="preserve">      оплата труда машинистов (ОТм)            </t>
        </is>
      </c>
      <c r="P187" s="269" t="inlineStr"/>
      <c r="Q187" s="269" t="inlineStr"/>
      <c r="Y187" s="284" t="n">
        <v>0</v>
      </c>
    </row>
    <row r="188" ht="12.2" customHeight="1" s="211">
      <c r="C188" s="269" t="inlineStr"/>
      <c r="H188" s="269" t="inlineStr">
        <is>
          <t xml:space="preserve">      материальные ресурсы</t>
        </is>
      </c>
      <c r="P188" s="269" t="inlineStr"/>
      <c r="Q188" s="269" t="inlineStr"/>
      <c r="Y188" s="284" t="n">
        <v>0</v>
      </c>
    </row>
    <row r="189" ht="12.2" customHeight="1" s="211">
      <c r="C189" s="269" t="inlineStr"/>
      <c r="H189" s="269" t="inlineStr">
        <is>
          <t xml:space="preserve">      перевозка</t>
        </is>
      </c>
      <c r="P189" s="269" t="inlineStr"/>
      <c r="Q189" s="269" t="inlineStr"/>
      <c r="Y189" s="284" t="n">
        <v>0</v>
      </c>
    </row>
    <row r="190" ht="12.2" customHeight="1" s="211">
      <c r="C190" s="269" t="inlineStr"/>
      <c r="H190" s="269" t="inlineStr">
        <is>
          <t xml:space="preserve">   всего ФОТ</t>
        </is>
      </c>
      <c r="P190" s="269" t="inlineStr"/>
      <c r="Q190" s="269" t="inlineStr"/>
      <c r="Y190" s="284" t="n">
        <v>0</v>
      </c>
    </row>
    <row r="191" ht="12.2" customHeight="1" s="211">
      <c r="C191" s="269" t="inlineStr"/>
      <c r="H191" s="269" t="inlineStr">
        <is>
          <t xml:space="preserve">   всего накладные расходы</t>
        </is>
      </c>
      <c r="P191" s="269" t="inlineStr"/>
      <c r="Q191" s="269" t="inlineStr"/>
      <c r="Y191" s="284" t="n">
        <v>0</v>
      </c>
    </row>
    <row r="192" ht="12.2" customHeight="1" s="211">
      <c r="C192" s="269" t="inlineStr"/>
      <c r="H192" s="269" t="inlineStr">
        <is>
          <t xml:space="preserve">   всего сметная прибыль</t>
        </is>
      </c>
      <c r="P192" s="269" t="inlineStr"/>
      <c r="Q192" s="269" t="inlineStr"/>
      <c r="Y192" s="284" t="n">
        <v>0</v>
      </c>
    </row>
    <row r="193" ht="12.2" customHeight="1" s="211">
      <c r="C193" s="278" t="inlineStr"/>
      <c r="H193" s="278" t="inlineStr">
        <is>
          <t>ВСЕГО по акту</t>
        </is>
      </c>
      <c r="P193" s="278" t="inlineStr"/>
      <c r="Q193" s="278" t="inlineStr"/>
      <c r="Y193" s="282" t="n">
        <v>3684.69</v>
      </c>
    </row>
    <row r="194" ht="12.2" customHeight="1" s="211">
      <c r="C194" s="285" t="inlineStr"/>
      <c r="H194" s="285" t="inlineStr">
        <is>
          <t xml:space="preserve">   в том числе:</t>
        </is>
      </c>
      <c r="P194" s="285" t="inlineStr"/>
      <c r="Q194" s="285" t="inlineStr"/>
      <c r="Y194" s="286" t="inlineStr"/>
    </row>
    <row r="195" ht="12.2" customHeight="1" s="211">
      <c r="C195" s="269" t="inlineStr"/>
      <c r="H195" s="269" t="inlineStr">
        <is>
          <t xml:space="preserve">   Всего прямые затраты по акту</t>
        </is>
      </c>
      <c r="P195" s="269" t="inlineStr"/>
      <c r="Q195" s="269" t="inlineStr"/>
      <c r="Y195" s="284" t="n">
        <v>1998.68</v>
      </c>
    </row>
    <row r="196" ht="12.2" customHeight="1" s="211">
      <c r="C196" s="285" t="inlineStr"/>
      <c r="H196" s="285" t="inlineStr">
        <is>
          <t xml:space="preserve">      в том числе:</t>
        </is>
      </c>
      <c r="P196" s="285" t="inlineStr"/>
      <c r="Q196" s="285" t="inlineStr"/>
      <c r="Y196" s="286" t="inlineStr"/>
    </row>
    <row r="197" ht="12.2" customHeight="1" s="211">
      <c r="C197" s="269" t="inlineStr"/>
      <c r="H197" s="269" t="inlineStr">
        <is>
          <t xml:space="preserve">      оплата труда (ОТ)</t>
        </is>
      </c>
      <c r="P197" s="269" t="inlineStr"/>
      <c r="Q197" s="269" t="inlineStr"/>
      <c r="Y197" s="284" t="n">
        <v>1142.42</v>
      </c>
    </row>
    <row r="198" ht="12.2" customHeight="1" s="211">
      <c r="C198" s="269" t="inlineStr"/>
      <c r="H198" s="269" t="inlineStr">
        <is>
          <t xml:space="preserve">      эксплуатация машин и механизмов</t>
        </is>
      </c>
      <c r="P198" s="269" t="inlineStr"/>
      <c r="Q198" s="269" t="inlineStr"/>
      <c r="Y198" s="284" t="n">
        <v>1.72</v>
      </c>
    </row>
    <row r="199" ht="12.2" customHeight="1" s="211">
      <c r="C199" s="269" t="inlineStr"/>
      <c r="H199" s="269" t="inlineStr">
        <is>
          <t xml:space="preserve">      оплата труда машинистов (ОТм)            </t>
        </is>
      </c>
      <c r="P199" s="269" t="inlineStr"/>
      <c r="Q199" s="269" t="inlineStr"/>
      <c r="Y199" s="284" t="n">
        <v>2.3</v>
      </c>
    </row>
    <row r="200" ht="12.2" customHeight="1" s="211">
      <c r="C200" s="269" t="inlineStr"/>
      <c r="H200" s="269" t="inlineStr">
        <is>
          <t xml:space="preserve">      материальные ресурсы</t>
        </is>
      </c>
      <c r="P200" s="269" t="inlineStr"/>
      <c r="Q200" s="269" t="inlineStr"/>
      <c r="Y200" s="284" t="n">
        <v>852.24</v>
      </c>
    </row>
    <row r="201" ht="12.2" customHeight="1" s="211">
      <c r="C201" s="269" t="inlineStr"/>
      <c r="H201" s="269" t="inlineStr">
        <is>
          <t xml:space="preserve">      перевозка</t>
        </is>
      </c>
      <c r="P201" s="269" t="inlineStr"/>
      <c r="Q201" s="269" t="inlineStr"/>
      <c r="Y201" s="284" t="n">
        <v>0</v>
      </c>
    </row>
    <row r="202" ht="12.2" customHeight="1" s="211">
      <c r="C202" s="269" t="inlineStr"/>
      <c r="H202" s="269" t="inlineStr">
        <is>
          <t xml:space="preserve">   Всего ФОТ</t>
        </is>
      </c>
      <c r="P202" s="269" t="inlineStr"/>
      <c r="Q202" s="269" t="inlineStr"/>
      <c r="Y202" s="284" t="n">
        <v>1144.72</v>
      </c>
    </row>
    <row r="203" ht="12.2" customHeight="1" s="211">
      <c r="C203" s="269" t="inlineStr"/>
      <c r="H203" s="269" t="inlineStr">
        <is>
          <t xml:space="preserve">   Всего накладные расходы</t>
        </is>
      </c>
      <c r="P203" s="269" t="inlineStr"/>
      <c r="Q203" s="269" t="inlineStr"/>
      <c r="Y203" s="284" t="n">
        <v>1115.07</v>
      </c>
    </row>
    <row r="204" ht="12.2" customHeight="1" s="211">
      <c r="C204" s="269" t="inlineStr"/>
      <c r="H204" s="269" t="inlineStr">
        <is>
          <t xml:space="preserve">   Всего сметная прибыль</t>
        </is>
      </c>
      <c r="P204" s="269" t="inlineStr"/>
      <c r="Q204" s="269" t="inlineStr"/>
      <c r="Y204" s="284" t="n">
        <v>570.9400000000001</v>
      </c>
    </row>
    <row r="205" ht="12.2" customHeight="1" s="211">
      <c r="C205" s="269" t="inlineStr"/>
      <c r="H205" s="269" t="inlineStr">
        <is>
          <t xml:space="preserve">   Всего оборудование</t>
        </is>
      </c>
      <c r="P205" s="269" t="inlineStr"/>
      <c r="Q205" s="269" t="inlineStr"/>
      <c r="Y205" s="284" t="n">
        <v>0</v>
      </c>
    </row>
    <row r="206" ht="12.2" customHeight="1" s="211">
      <c r="C206" s="269" t="inlineStr"/>
      <c r="H206" s="269" t="inlineStr">
        <is>
          <t xml:space="preserve">   Всего прочие затраты</t>
        </is>
      </c>
      <c r="P206" s="269" t="inlineStr"/>
      <c r="Q206" s="269" t="inlineStr"/>
      <c r="Y206" s="284" t="n">
        <v>0</v>
      </c>
    </row>
    <row r="207" ht="12.2" customHeight="1" s="211">
      <c r="C207" s="297" t="inlineStr"/>
      <c r="H207" s="297" t="inlineStr">
        <is>
          <t>Справочно</t>
        </is>
      </c>
      <c r="P207" s="297" t="inlineStr"/>
      <c r="Q207" s="297" t="inlineStr"/>
      <c r="Y207" s="301" t="inlineStr"/>
    </row>
    <row r="208" ht="12.2" customHeight="1" s="211">
      <c r="C208" s="269" t="inlineStr"/>
      <c r="H208" s="269" t="inlineStr">
        <is>
          <t xml:space="preserve">   материальные ресурсы, отсутствующие в ФРСН </t>
        </is>
      </c>
      <c r="P208" s="269" t="inlineStr"/>
      <c r="Q208" s="269" t="inlineStr"/>
      <c r="Y208" s="284" t="n">
        <v>0</v>
      </c>
    </row>
    <row r="209" ht="12.2" customHeight="1" s="211">
      <c r="C209" s="269" t="inlineStr"/>
      <c r="H209" s="269" t="inlineStr">
        <is>
          <t xml:space="preserve">   оборудование, отсутствующее в ФРСН </t>
        </is>
      </c>
      <c r="P209" s="269" t="inlineStr"/>
      <c r="Q209" s="269" t="inlineStr"/>
      <c r="Y209" s="284" t="n">
        <v>0</v>
      </c>
    </row>
    <row r="210" ht="12.2" customHeight="1" s="211">
      <c r="C210" s="269" t="inlineStr"/>
      <c r="H210" s="269" t="inlineStr">
        <is>
          <t xml:space="preserve">   затраты труда рабочих</t>
        </is>
      </c>
      <c r="P210" s="253" t="inlineStr">
        <is>
          <t>2,3149</t>
        </is>
      </c>
      <c r="Q210" s="269" t="inlineStr"/>
      <c r="Y210" s="253" t="inlineStr"/>
    </row>
    <row r="211" ht="12.2" customHeight="1" s="211">
      <c r="C211" s="269" t="inlineStr"/>
      <c r="H211" s="269" t="inlineStr">
        <is>
          <t xml:space="preserve">   затраты труда машинистов</t>
        </is>
      </c>
      <c r="P211" s="253" t="inlineStr">
        <is>
          <t>0,00456</t>
        </is>
      </c>
      <c r="Q211" s="269" t="inlineStr"/>
      <c r="Y211" s="253" t="inlineStr"/>
    </row>
    <row r="212" ht="12.2" customHeight="1" s="211">
      <c r="C212" s="269" t="inlineStr"/>
      <c r="H212" s="269" t="inlineStr">
        <is>
          <t xml:space="preserve">   Масса мусора</t>
        </is>
      </c>
      <c r="P212" s="253" t="inlineStr">
        <is>
          <t>0,001</t>
        </is>
      </c>
      <c r="Q212" s="269" t="inlineStr"/>
      <c r="Y212" s="253" t="inlineStr"/>
    </row>
    <row r="213" ht="12.2" customHeight="1" s="211">
      <c r="C213" s="269" t="inlineStr"/>
      <c r="H213" s="269" t="inlineStr">
        <is>
          <t>НДС, %</t>
        </is>
      </c>
      <c r="P213" s="253" t="inlineStr">
        <is>
          <t>20,00</t>
        </is>
      </c>
      <c r="Q213" s="269" t="inlineStr"/>
      <c r="Y213" s="284" t="n">
        <v>736.9400000000001</v>
      </c>
    </row>
    <row r="214" ht="12.2" customHeight="1" s="211">
      <c r="C214" s="278" t="inlineStr"/>
      <c r="H214" s="278" t="inlineStr">
        <is>
          <t>Всего</t>
        </is>
      </c>
      <c r="P214" s="278" t="inlineStr"/>
      <c r="Q214" s="278" t="inlineStr"/>
      <c r="Y214" s="282" t="n">
        <v>4421.63</v>
      </c>
    </row>
    <row r="215" ht="24.6" customHeight="1" s="211">
      <c r="A215" s="269" t="inlineStr"/>
    </row>
    <row r="216" ht="36.75" customHeight="1" s="211">
      <c r="A216" s="302" t="inlineStr">
        <is>
          <t xml:space="preserve">Сдал: </t>
        </is>
      </c>
      <c r="F216" s="303" t="inlineStr">
        <is>
          <t xml:space="preserve"> Генеральный директор </t>
        </is>
      </c>
      <c r="G216" s="260" t="n"/>
      <c r="H216" s="260" t="n"/>
      <c r="I216" s="302" t="inlineStr">
        <is>
          <t xml:space="preserve"> _____________________ </t>
        </is>
      </c>
      <c r="J216" s="303" t="inlineStr">
        <is>
          <t xml:space="preserve"> Петросян А В</t>
        </is>
      </c>
      <c r="K216" s="260" t="n"/>
      <c r="L216" s="260" t="n"/>
      <c r="M216" s="260" t="n"/>
      <c r="N216" s="260" t="n"/>
      <c r="O216" s="260" t="n"/>
      <c r="P216" s="260" t="n"/>
      <c r="Q216" s="260" t="n"/>
      <c r="R216" s="260" t="n"/>
      <c r="S216" s="260" t="n"/>
      <c r="T216" s="260" t="n"/>
      <c r="U216" s="260" t="n"/>
      <c r="V216" s="260" t="n"/>
      <c r="W216" s="260" t="n"/>
      <c r="X216" s="260" t="n"/>
      <c r="Y216" s="260" t="n"/>
      <c r="Z216" s="260" t="n"/>
      <c r="AA216" s="260" t="n"/>
      <c r="AB216" s="260" t="n"/>
    </row>
    <row r="217" ht="12.2" customHeight="1" s="211">
      <c r="A217" s="269" t="inlineStr"/>
      <c r="F217" s="269" t="inlineStr">
        <is>
          <t xml:space="preserve">      (должность)</t>
        </is>
      </c>
      <c r="I217" s="269" t="inlineStr">
        <is>
          <t xml:space="preserve">       (подпись)</t>
        </is>
      </c>
      <c r="J217" s="269" t="inlineStr">
        <is>
          <t xml:space="preserve"> (расшифровка подписи)</t>
        </is>
      </c>
    </row>
    <row r="218" ht="14.85" customHeight="1" s="211">
      <c r="A218" s="304" t="inlineStr">
        <is>
          <t xml:space="preserve">    М.П.</t>
        </is>
      </c>
    </row>
    <row r="219" ht="36.75" customHeight="1" s="211">
      <c r="A219" s="302" t="inlineStr">
        <is>
          <t xml:space="preserve">Принял: </t>
        </is>
      </c>
      <c r="F219" s="303" t="inlineStr">
        <is>
          <t xml:space="preserve">  </t>
        </is>
      </c>
      <c r="G219" s="260" t="n"/>
      <c r="H219" s="260" t="n"/>
      <c r="I219" s="302" t="inlineStr">
        <is>
          <t xml:space="preserve"> _____________________ </t>
        </is>
      </c>
      <c r="J219" s="303" t="inlineStr">
        <is>
          <t xml:space="preserve"> </t>
        </is>
      </c>
      <c r="K219" s="260" t="n"/>
      <c r="L219" s="260" t="n"/>
      <c r="M219" s="260" t="n"/>
      <c r="N219" s="260" t="n"/>
      <c r="O219" s="260" t="n"/>
      <c r="P219" s="260" t="n"/>
      <c r="Q219" s="260" t="n"/>
      <c r="R219" s="260" t="n"/>
      <c r="S219" s="260" t="n"/>
      <c r="T219" s="260" t="n"/>
      <c r="U219" s="260" t="n"/>
      <c r="V219" s="260" t="n"/>
      <c r="W219" s="260" t="n"/>
      <c r="X219" s="260" t="n"/>
      <c r="Y219" s="260" t="n"/>
      <c r="Z219" s="260" t="n"/>
      <c r="AA219" s="260" t="n"/>
      <c r="AB219" s="260" t="n"/>
    </row>
    <row r="220" ht="12.2" customHeight="1" s="211">
      <c r="A220" s="269" t="inlineStr"/>
      <c r="F220" s="269" t="inlineStr">
        <is>
          <t xml:space="preserve">      (должность)</t>
        </is>
      </c>
      <c r="I220" s="269" t="inlineStr">
        <is>
          <t xml:space="preserve">       (подпись)</t>
        </is>
      </c>
      <c r="J220" s="269" t="inlineStr">
        <is>
          <t xml:space="preserve"> (расшифровка подписи)</t>
        </is>
      </c>
    </row>
    <row r="221" ht="14.85" customHeight="1" s="211">
      <c r="A221" s="304" t="inlineStr">
        <is>
          <t xml:space="preserve">    М.П.</t>
        </is>
      </c>
    </row>
  </sheetData>
  <mergeCells count="1539">
    <mergeCell ref="P172"/>
    <mergeCell ref="Q204:X204"/>
    <mergeCell ref="Q198:X198"/>
    <mergeCell ref="W65:X65"/>
    <mergeCell ref="H109:J109"/>
    <mergeCell ref="S79:V79"/>
    <mergeCell ref="M60:N60"/>
    <mergeCell ref="M35:N35"/>
    <mergeCell ref="H177:O177"/>
    <mergeCell ref="B62"/>
    <mergeCell ref="T20"/>
    <mergeCell ref="S81:V81"/>
    <mergeCell ref="W50:X50"/>
    <mergeCell ref="H104:J104"/>
    <mergeCell ref="P208"/>
    <mergeCell ref="B88"/>
    <mergeCell ref="P210"/>
    <mergeCell ref="B82"/>
    <mergeCell ref="Y178:AB178"/>
    <mergeCell ref="M50:N50"/>
    <mergeCell ref="P209"/>
    <mergeCell ref="Q128:X128"/>
    <mergeCell ref="O142"/>
    <mergeCell ref="S99:V99"/>
    <mergeCell ref="B83"/>
    <mergeCell ref="S92:V92"/>
    <mergeCell ref="H196:O196"/>
    <mergeCell ref="W80:X80"/>
    <mergeCell ref="S94:V94"/>
    <mergeCell ref="C85:G85"/>
    <mergeCell ref="K41:L41"/>
    <mergeCell ref="Y196:AB196"/>
    <mergeCell ref="H191:O191"/>
    <mergeCell ref="C84:G84"/>
    <mergeCell ref="R29"/>
    <mergeCell ref="K43:L43"/>
    <mergeCell ref="M105:N105"/>
    <mergeCell ref="Z9:AB9"/>
    <mergeCell ref="Y191:AB191"/>
    <mergeCell ref="B136"/>
    <mergeCell ref="Y51:AB51"/>
    <mergeCell ref="Z11:AB11"/>
    <mergeCell ref="Q50"/>
    <mergeCell ref="R51"/>
    <mergeCell ref="H120:O120"/>
    <mergeCell ref="O40"/>
    <mergeCell ref="A35"/>
    <mergeCell ref="A62"/>
    <mergeCell ref="C104:G104"/>
    <mergeCell ref="A28"/>
    <mergeCell ref="K54:L54"/>
    <mergeCell ref="Q200:X200"/>
    <mergeCell ref="Q194:X194"/>
    <mergeCell ref="A59"/>
    <mergeCell ref="H105:J105"/>
    <mergeCell ref="C99:G99"/>
    <mergeCell ref="R44"/>
    <mergeCell ref="Q202:X202"/>
    <mergeCell ref="H71:J71"/>
    <mergeCell ref="A61"/>
    <mergeCell ref="S42:V42"/>
    <mergeCell ref="A88"/>
    <mergeCell ref="H107:J107"/>
    <mergeCell ref="S52:V52"/>
    <mergeCell ref="A90"/>
    <mergeCell ref="S37:V37"/>
    <mergeCell ref="P179"/>
    <mergeCell ref="H102:J102"/>
    <mergeCell ref="C72:G72"/>
    <mergeCell ref="P39"/>
    <mergeCell ref="U20:Y20"/>
    <mergeCell ref="R95"/>
    <mergeCell ref="C186:G186"/>
    <mergeCell ref="U19:AB19"/>
    <mergeCell ref="B84"/>
    <mergeCell ref="R97"/>
    <mergeCell ref="O58"/>
    <mergeCell ref="Q213:X213"/>
    <mergeCell ref="A22:AB22"/>
    <mergeCell ref="K110:L110"/>
    <mergeCell ref="B79"/>
    <mergeCell ref="S88:V88"/>
    <mergeCell ref="S63:V63"/>
    <mergeCell ref="C54:G54"/>
    <mergeCell ref="C212:G212"/>
    <mergeCell ref="B81"/>
    <mergeCell ref="S90:V90"/>
    <mergeCell ref="P50"/>
    <mergeCell ref="H187:O187"/>
    <mergeCell ref="AB16"/>
    <mergeCell ref="P52"/>
    <mergeCell ref="R108"/>
    <mergeCell ref="K39:L39"/>
    <mergeCell ref="H146:J146"/>
    <mergeCell ref="M103:N103"/>
    <mergeCell ref="Q46"/>
    <mergeCell ref="W87:X87"/>
    <mergeCell ref="B92"/>
    <mergeCell ref="Q48"/>
    <mergeCell ref="M98:N98"/>
    <mergeCell ref="W89:X89"/>
    <mergeCell ref="S147:V147"/>
    <mergeCell ref="Q41"/>
    <mergeCell ref="K50:L50"/>
    <mergeCell ref="Q43"/>
    <mergeCell ref="R38"/>
    <mergeCell ref="C129:G129"/>
    <mergeCell ref="K58:L58"/>
    <mergeCell ref="K52:L52"/>
    <mergeCell ref="Y58:AB58"/>
    <mergeCell ref="C95:G95"/>
    <mergeCell ref="R40"/>
    <mergeCell ref="O39"/>
    <mergeCell ref="A84"/>
    <mergeCell ref="Q67"/>
    <mergeCell ref="Q103"/>
    <mergeCell ref="K53:L53"/>
    <mergeCell ref="A50"/>
    <mergeCell ref="H44:J44"/>
    <mergeCell ref="A86"/>
    <mergeCell ref="Q69"/>
    <mergeCell ref="R35"/>
    <mergeCell ref="C155:G155"/>
    <mergeCell ref="Y84:AB84"/>
    <mergeCell ref="H73:J73"/>
    <mergeCell ref="R66"/>
    <mergeCell ref="L24:N24"/>
    <mergeCell ref="W143:X143"/>
    <mergeCell ref="C157:G157"/>
    <mergeCell ref="C151:G151"/>
    <mergeCell ref="A81"/>
    <mergeCell ref="K80:L80"/>
    <mergeCell ref="M142:N142"/>
    <mergeCell ref="Y86:AB86"/>
    <mergeCell ref="R93"/>
    <mergeCell ref="R68"/>
    <mergeCell ref="K79:L79"/>
    <mergeCell ref="Q87"/>
    <mergeCell ref="H129:O129"/>
    <mergeCell ref="S59:V59"/>
    <mergeCell ref="M137:N137"/>
    <mergeCell ref="S61:V61"/>
    <mergeCell ref="M139:N139"/>
    <mergeCell ref="Q82"/>
    <mergeCell ref="P46"/>
    <mergeCell ref="M41:N41"/>
    <mergeCell ref="C81:G81"/>
    <mergeCell ref="P48"/>
    <mergeCell ref="M66:N66"/>
    <mergeCell ref="C170:G170"/>
    <mergeCell ref="Y105:AB105"/>
    <mergeCell ref="Y99:AB99"/>
    <mergeCell ref="R112"/>
    <mergeCell ref="R106"/>
    <mergeCell ref="O42"/>
    <mergeCell ref="A2:AB2"/>
    <mergeCell ref="M68:N68"/>
    <mergeCell ref="P43"/>
    <mergeCell ref="H108:J108"/>
    <mergeCell ref="R105"/>
    <mergeCell ref="Y101:AB101"/>
    <mergeCell ref="M67:N67"/>
    <mergeCell ref="O24:AB24"/>
    <mergeCell ref="B63"/>
    <mergeCell ref="R107"/>
    <mergeCell ref="M69:N69"/>
    <mergeCell ref="S143:V143"/>
    <mergeCell ref="A8:F8"/>
    <mergeCell ref="C26:G28"/>
    <mergeCell ref="H139:J139"/>
    <mergeCell ref="P76"/>
    <mergeCell ref="R138"/>
    <mergeCell ref="A10:F10"/>
    <mergeCell ref="P69"/>
    <mergeCell ref="Y29:AB29"/>
    <mergeCell ref="O88"/>
    <mergeCell ref="K147:L147"/>
    <mergeCell ref="H170:O170"/>
    <mergeCell ref="Q76:X76"/>
    <mergeCell ref="Q65"/>
    <mergeCell ref="H172:O172"/>
    <mergeCell ref="P87"/>
    <mergeCell ref="A15:W15"/>
    <mergeCell ref="P89"/>
    <mergeCell ref="V12:Y12"/>
    <mergeCell ref="R64"/>
    <mergeCell ref="Y171:AB171"/>
    <mergeCell ref="M140:N140"/>
    <mergeCell ref="R57"/>
    <mergeCell ref="Q83"/>
    <mergeCell ref="Y173:AB173"/>
    <mergeCell ref="Y44:AB44"/>
    <mergeCell ref="Q85"/>
    <mergeCell ref="M135:N135"/>
    <mergeCell ref="E7:U7"/>
    <mergeCell ref="Q120:X120"/>
    <mergeCell ref="K87:L87"/>
    <mergeCell ref="O51"/>
    <mergeCell ref="Q80"/>
    <mergeCell ref="P141"/>
    <mergeCell ref="O47"/>
    <mergeCell ref="R75"/>
    <mergeCell ref="C166:G166"/>
    <mergeCell ref="K95:L95"/>
    <mergeCell ref="K89:L89"/>
    <mergeCell ref="Y95:AB95"/>
    <mergeCell ref="P143"/>
    <mergeCell ref="Y70:AB70"/>
    <mergeCell ref="O38"/>
    <mergeCell ref="Q138"/>
    <mergeCell ref="K88:L88"/>
    <mergeCell ref="Q104"/>
    <mergeCell ref="Y97:AB97"/>
    <mergeCell ref="Q140"/>
    <mergeCell ref="K90:L90"/>
    <mergeCell ref="Q106"/>
    <mergeCell ref="C192:G192"/>
    <mergeCell ref="P159"/>
    <mergeCell ref="H115:O115"/>
    <mergeCell ref="P72"/>
    <mergeCell ref="A1:AB1"/>
    <mergeCell ref="C194:G194"/>
    <mergeCell ref="P161"/>
    <mergeCell ref="P65"/>
    <mergeCell ref="Y129:AB129"/>
    <mergeCell ref="Y123:AB123"/>
    <mergeCell ref="P154"/>
    <mergeCell ref="K141:L141"/>
    <mergeCell ref="O59"/>
    <mergeCell ref="C189:G189"/>
    <mergeCell ref="P156"/>
    <mergeCell ref="O95"/>
    <mergeCell ref="K143:L143"/>
    <mergeCell ref="O89"/>
    <mergeCell ref="H166:O166"/>
    <mergeCell ref="C34:G34"/>
    <mergeCell ref="O61"/>
    <mergeCell ref="F219:H219"/>
    <mergeCell ref="P212"/>
    <mergeCell ref="H168:O168"/>
    <mergeCell ref="P83"/>
    <mergeCell ref="H167:O167"/>
    <mergeCell ref="H161:O161"/>
    <mergeCell ref="C205:G205"/>
    <mergeCell ref="W51:X51"/>
    <mergeCell ref="C118:G118"/>
    <mergeCell ref="H169:O169"/>
    <mergeCell ref="P85"/>
    <mergeCell ref="P84"/>
    <mergeCell ref="A13:C13"/>
    <mergeCell ref="Y167:AB167"/>
    <mergeCell ref="Y142:AB142"/>
    <mergeCell ref="R149"/>
    <mergeCell ref="H194:O194"/>
    <mergeCell ref="V10:Y10"/>
    <mergeCell ref="Y169:AB169"/>
    <mergeCell ref="R142"/>
    <mergeCell ref="O141"/>
    <mergeCell ref="P80"/>
    <mergeCell ref="Q119:X119"/>
    <mergeCell ref="O143"/>
    <mergeCell ref="H189:O189"/>
    <mergeCell ref="Q49"/>
    <mergeCell ref="C49:G49"/>
    <mergeCell ref="Q116:X116"/>
    <mergeCell ref="Y195:AB195"/>
    <mergeCell ref="P106"/>
    <mergeCell ref="A215:AB215"/>
    <mergeCell ref="R27:R28"/>
    <mergeCell ref="Y66:AB66"/>
    <mergeCell ref="Q117:X117"/>
    <mergeCell ref="Y197:AB197"/>
    <mergeCell ref="Y68:AB68"/>
    <mergeCell ref="Q136"/>
    <mergeCell ref="Z10:AB10"/>
    <mergeCell ref="Q102"/>
    <mergeCell ref="P130"/>
    <mergeCell ref="H53:J53"/>
    <mergeCell ref="B29"/>
    <mergeCell ref="Y119:AB119"/>
    <mergeCell ref="Y208:AB208"/>
    <mergeCell ref="Q158:X158"/>
    <mergeCell ref="M26:P26"/>
    <mergeCell ref="C185:G185"/>
    <mergeCell ref="O91"/>
    <mergeCell ref="Y210:AB210"/>
    <mergeCell ref="O85"/>
    <mergeCell ref="Z21:AB21"/>
    <mergeCell ref="Q160:X160"/>
    <mergeCell ref="O57"/>
    <mergeCell ref="S41:V41"/>
    <mergeCell ref="H130:O130"/>
    <mergeCell ref="Y122:AB122"/>
    <mergeCell ref="H37:J37"/>
    <mergeCell ref="W27:X28"/>
    <mergeCell ref="O86"/>
    <mergeCell ref="P176"/>
    <mergeCell ref="S43:V43"/>
    <mergeCell ref="H132:O132"/>
    <mergeCell ref="A45"/>
    <mergeCell ref="P178"/>
    <mergeCell ref="M46:N46"/>
    <mergeCell ref="P214"/>
    <mergeCell ref="P170"/>
    <mergeCell ref="B42"/>
    <mergeCell ref="Y138:AB138"/>
    <mergeCell ref="P49"/>
    <mergeCell ref="Y132:AB132"/>
    <mergeCell ref="A46"/>
    <mergeCell ref="B44"/>
    <mergeCell ref="A105"/>
    <mergeCell ref="W38:X38"/>
    <mergeCell ref="Q212:X212"/>
    <mergeCell ref="O104"/>
    <mergeCell ref="B37"/>
    <mergeCell ref="M43:N43"/>
    <mergeCell ref="O70"/>
    <mergeCell ref="W40:X40"/>
    <mergeCell ref="Q214:X214"/>
    <mergeCell ref="P196"/>
    <mergeCell ref="Y135:AB135"/>
    <mergeCell ref="C45:G45"/>
    <mergeCell ref="H193:O193"/>
    <mergeCell ref="P198"/>
    <mergeCell ref="C47:G47"/>
    <mergeCell ref="P191"/>
    <mergeCell ref="H178:O178"/>
    <mergeCell ref="C40:G40"/>
    <mergeCell ref="W91:X91"/>
    <mergeCell ref="H203:O203"/>
    <mergeCell ref="C71:G71"/>
    <mergeCell ref="A7:D7"/>
    <mergeCell ref="W93:X93"/>
    <mergeCell ref="Z6:AB6"/>
    <mergeCell ref="B98"/>
    <mergeCell ref="S107:V107"/>
    <mergeCell ref="W86:X86"/>
    <mergeCell ref="M62:N62"/>
    <mergeCell ref="H204:O204"/>
    <mergeCell ref="H51:J51"/>
    <mergeCell ref="H206:O206"/>
    <mergeCell ref="P121"/>
    <mergeCell ref="Y179:AB179"/>
    <mergeCell ref="A23:AB23"/>
    <mergeCell ref="A17:Y17"/>
    <mergeCell ref="P123"/>
    <mergeCell ref="K51:L51"/>
    <mergeCell ref="W104:X104"/>
    <mergeCell ref="R39"/>
    <mergeCell ref="Q155:X155"/>
    <mergeCell ref="W106:X106"/>
    <mergeCell ref="S39:V39"/>
    <mergeCell ref="W105:X105"/>
    <mergeCell ref="H35:J35"/>
    <mergeCell ref="Q182:X182"/>
    <mergeCell ref="A47"/>
    <mergeCell ref="H59:J59"/>
    <mergeCell ref="R50"/>
    <mergeCell ref="H89:J89"/>
    <mergeCell ref="S65:V65"/>
    <mergeCell ref="W34:X34"/>
    <mergeCell ref="Q183:X183"/>
    <mergeCell ref="H61:J61"/>
    <mergeCell ref="H88:J88"/>
    <mergeCell ref="M39:N39"/>
    <mergeCell ref="W36:X36"/>
    <mergeCell ref="B41"/>
    <mergeCell ref="S50:V50"/>
    <mergeCell ref="B35"/>
    <mergeCell ref="H90:J90"/>
    <mergeCell ref="S60:V60"/>
    <mergeCell ref="C168:G168"/>
    <mergeCell ref="A98"/>
    <mergeCell ref="B66"/>
    <mergeCell ref="P187"/>
    <mergeCell ref="Q201:X201"/>
    <mergeCell ref="B67"/>
    <mergeCell ref="P189"/>
    <mergeCell ref="B61"/>
    <mergeCell ref="C67:G67"/>
    <mergeCell ref="M29:N29"/>
    <mergeCell ref="B69"/>
    <mergeCell ref="Q196:X196"/>
    <mergeCell ref="H143:J143"/>
    <mergeCell ref="C69:G69"/>
    <mergeCell ref="W57:X57"/>
    <mergeCell ref="M58:N58"/>
    <mergeCell ref="S80:V80"/>
    <mergeCell ref="W49:X49"/>
    <mergeCell ref="C62:G62"/>
    <mergeCell ref="K108:L108"/>
    <mergeCell ref="C98:G98"/>
    <mergeCell ref="C187:G187"/>
    <mergeCell ref="C64:G64"/>
    <mergeCell ref="P58"/>
    <mergeCell ref="C93:G93"/>
    <mergeCell ref="M84:N84"/>
    <mergeCell ref="Y177:AB177"/>
    <mergeCell ref="W75:X75"/>
    <mergeCell ref="B105"/>
    <mergeCell ref="M86:N86"/>
    <mergeCell ref="M80:N80"/>
    <mergeCell ref="M42:N42"/>
    <mergeCell ref="W102:X102"/>
    <mergeCell ref="B107"/>
    <mergeCell ref="Q29"/>
    <mergeCell ref="Y172:AB172"/>
    <mergeCell ref="C82:G82"/>
    <mergeCell ref="K38:L38"/>
    <mergeCell ref="W103:X103"/>
    <mergeCell ref="Y46:AB46"/>
    <mergeCell ref="C83:G83"/>
    <mergeCell ref="A43"/>
    <mergeCell ref="Y48:AB48"/>
    <mergeCell ref="R46"/>
    <mergeCell ref="M70:N70"/>
    <mergeCell ref="K35:L35"/>
    <mergeCell ref="Y41:AB41"/>
    <mergeCell ref="B135"/>
    <mergeCell ref="H84:J84"/>
    <mergeCell ref="R48"/>
    <mergeCell ref="H97:Q97"/>
    <mergeCell ref="Q181:X181"/>
    <mergeCell ref="C137:G137"/>
    <mergeCell ref="P104"/>
    <mergeCell ref="M99:N99"/>
    <mergeCell ref="Y43:AB43"/>
    <mergeCell ref="H86:J86"/>
    <mergeCell ref="R79"/>
    <mergeCell ref="Q42"/>
    <mergeCell ref="S145:V145"/>
    <mergeCell ref="C139:G139"/>
    <mergeCell ref="A69"/>
    <mergeCell ref="E6:U6"/>
    <mergeCell ref="Y59:AB59"/>
    <mergeCell ref="P160"/>
    <mergeCell ref="B146"/>
    <mergeCell ref="B65"/>
    <mergeCell ref="Q95"/>
    <mergeCell ref="W142:X142"/>
    <mergeCell ref="H99:J99"/>
    <mergeCell ref="R92"/>
    <mergeCell ref="C183:G183"/>
    <mergeCell ref="A107"/>
    <mergeCell ref="A82"/>
    <mergeCell ref="K106:L106"/>
    <mergeCell ref="P29"/>
    <mergeCell ref="Y112:AB112"/>
    <mergeCell ref="R94"/>
    <mergeCell ref="C176:G176"/>
    <mergeCell ref="K105:L105"/>
    <mergeCell ref="R87"/>
    <mergeCell ref="C178:G178"/>
    <mergeCell ref="W71:X71"/>
    <mergeCell ref="K107:L107"/>
    <mergeCell ref="N20:P20"/>
    <mergeCell ref="R89"/>
    <mergeCell ref="W73:X73"/>
    <mergeCell ref="C209:G209"/>
    <mergeCell ref="S87:V87"/>
    <mergeCell ref="AA16"/>
    <mergeCell ref="S97:V97"/>
    <mergeCell ref="S89:V89"/>
    <mergeCell ref="H184:O184"/>
    <mergeCell ref="A135"/>
    <mergeCell ref="Y140:AB140"/>
    <mergeCell ref="W68:X68"/>
    <mergeCell ref="A4:Y4"/>
    <mergeCell ref="P42"/>
    <mergeCell ref="K29:L29"/>
    <mergeCell ref="M95:N95"/>
    <mergeCell ref="Y39:AB39"/>
    <mergeCell ref="M89:N89"/>
    <mergeCell ref="Q38"/>
    <mergeCell ref="C135:G135"/>
    <mergeCell ref="H186:O186"/>
    <mergeCell ref="Q40"/>
    <mergeCell ref="K57:L57"/>
    <mergeCell ref="C136:G136"/>
    <mergeCell ref="P103"/>
    <mergeCell ref="C92:G92"/>
    <mergeCell ref="Y65:AB65"/>
    <mergeCell ref="R72"/>
    <mergeCell ref="Y57:AB57"/>
    <mergeCell ref="Q66"/>
    <mergeCell ref="W138:X138"/>
    <mergeCell ref="C146:G146"/>
    <mergeCell ref="P113"/>
    <mergeCell ref="M108:N108"/>
    <mergeCell ref="A49"/>
    <mergeCell ref="Q68"/>
    <mergeCell ref="Y212:AB212"/>
    <mergeCell ref="R63"/>
    <mergeCell ref="W140:X140"/>
    <mergeCell ref="Q162:X162"/>
    <mergeCell ref="Y83:AB83"/>
    <mergeCell ref="Z16"/>
    <mergeCell ref="C120:G120"/>
    <mergeCell ref="K70:L70"/>
    <mergeCell ref="A80"/>
    <mergeCell ref="Y85:AB85"/>
    <mergeCell ref="R83"/>
    <mergeCell ref="C174:G174"/>
    <mergeCell ref="K103:L103"/>
    <mergeCell ref="H41:J41"/>
    <mergeCell ref="R91"/>
    <mergeCell ref="R85"/>
    <mergeCell ref="O46"/>
    <mergeCell ref="Y80:AB80"/>
    <mergeCell ref="O48"/>
    <mergeCell ref="C200:G200"/>
    <mergeCell ref="P167"/>
    <mergeCell ref="Q175:X175"/>
    <mergeCell ref="C44:G44"/>
    <mergeCell ref="P38"/>
    <mergeCell ref="C202:G202"/>
    <mergeCell ref="P169"/>
    <mergeCell ref="Q177:X177"/>
    <mergeCell ref="P40"/>
    <mergeCell ref="S58:V58"/>
    <mergeCell ref="R104"/>
    <mergeCell ref="O103"/>
    <mergeCell ref="H155:O155"/>
    <mergeCell ref="S112:V112"/>
    <mergeCell ref="H151:O151"/>
    <mergeCell ref="Y155:AB155"/>
    <mergeCell ref="P66"/>
    <mergeCell ref="S141:V141"/>
    <mergeCell ref="K142:L142"/>
    <mergeCell ref="P93"/>
    <mergeCell ref="P68"/>
    <mergeCell ref="Y151:AB151"/>
    <mergeCell ref="O87"/>
    <mergeCell ref="F220:H220"/>
    <mergeCell ref="I217"/>
    <mergeCell ref="Q62"/>
    <mergeCell ref="Q64"/>
    <mergeCell ref="Q93"/>
    <mergeCell ref="A221:AB221"/>
    <mergeCell ref="V9:Y9"/>
    <mergeCell ref="I220"/>
    <mergeCell ref="K66:L66"/>
    <mergeCell ref="H76:O76"/>
    <mergeCell ref="R54"/>
    <mergeCell ref="V11:Y11"/>
    <mergeCell ref="Y170:AB170"/>
    <mergeCell ref="K68:L68"/>
    <mergeCell ref="P122"/>
    <mergeCell ref="Y49:AB49"/>
    <mergeCell ref="R56"/>
    <mergeCell ref="Y163:AB163"/>
    <mergeCell ref="Y76:AB76"/>
    <mergeCell ref="P139"/>
    <mergeCell ref="P138"/>
    <mergeCell ref="Q171:X171"/>
    <mergeCell ref="P140"/>
    <mergeCell ref="Q173:X173"/>
    <mergeCell ref="Y94:AB94"/>
    <mergeCell ref="C158:G158"/>
    <mergeCell ref="H50:J50"/>
    <mergeCell ref="Q174:X174"/>
    <mergeCell ref="Q168:X168"/>
    <mergeCell ref="C191:G191"/>
    <mergeCell ref="Q199:X199"/>
    <mergeCell ref="P62"/>
    <mergeCell ref="Y120:AB120"/>
    <mergeCell ref="C184:G184"/>
    <mergeCell ref="P64"/>
    <mergeCell ref="P153"/>
    <mergeCell ref="K140:L140"/>
    <mergeCell ref="H163:O163"/>
    <mergeCell ref="Y121:AB121"/>
    <mergeCell ref="Y115:AB115"/>
    <mergeCell ref="B58"/>
    <mergeCell ref="W46:X46"/>
    <mergeCell ref="B60"/>
    <mergeCell ref="H158:O158"/>
    <mergeCell ref="W48:X48"/>
    <mergeCell ref="P204"/>
    <mergeCell ref="H160:O160"/>
    <mergeCell ref="C53:G53"/>
    <mergeCell ref="I216"/>
    <mergeCell ref="O109"/>
    <mergeCell ref="P206"/>
    <mergeCell ref="A24:K24"/>
    <mergeCell ref="Q124:X124"/>
    <mergeCell ref="O138"/>
    <mergeCell ref="S95:V95"/>
    <mergeCell ref="B80"/>
    <mergeCell ref="P207"/>
    <mergeCell ref="Q126:X126"/>
    <mergeCell ref="O140"/>
    <mergeCell ref="H192:O192"/>
    <mergeCell ref="Y47:AB47"/>
    <mergeCell ref="Y161:AB161"/>
    <mergeCell ref="Q113:X113"/>
    <mergeCell ref="Q27:Q28"/>
    <mergeCell ref="Y192:AB192"/>
    <mergeCell ref="C110:G110"/>
    <mergeCell ref="P136"/>
    <mergeCell ref="H214:O214"/>
    <mergeCell ref="Y187:AB187"/>
    <mergeCell ref="Z7:AB7"/>
    <mergeCell ref="Y189:AB189"/>
    <mergeCell ref="O64"/>
    <mergeCell ref="A29"/>
    <mergeCell ref="H205:O205"/>
    <mergeCell ref="S27:V28"/>
    <mergeCell ref="O72"/>
    <mergeCell ref="Z8:AB8"/>
    <mergeCell ref="H118:O118"/>
    <mergeCell ref="C128:G128"/>
    <mergeCell ref="A58"/>
    <mergeCell ref="C94:G94"/>
    <mergeCell ref="C180:G180"/>
    <mergeCell ref="A60"/>
    <mergeCell ref="Y205:AB205"/>
    <mergeCell ref="Q197:X197"/>
    <mergeCell ref="H112:Q112"/>
    <mergeCell ref="P193"/>
    <mergeCell ref="C182:G182"/>
    <mergeCell ref="O54"/>
    <mergeCell ref="P151"/>
    <mergeCell ref="H67:J67"/>
    <mergeCell ref="S38:V38"/>
    <mergeCell ref="H103:J103"/>
    <mergeCell ref="S40:V40"/>
    <mergeCell ref="A42"/>
    <mergeCell ref="P175"/>
    <mergeCell ref="H98:J98"/>
    <mergeCell ref="Q208:X208"/>
    <mergeCell ref="B51"/>
    <mergeCell ref="S35:V35"/>
    <mergeCell ref="P177"/>
    <mergeCell ref="P27:P28"/>
    <mergeCell ref="Q210:X210"/>
    <mergeCell ref="H157:O157"/>
    <mergeCell ref="S91:V91"/>
    <mergeCell ref="Q209:X209"/>
    <mergeCell ref="H87:J87"/>
    <mergeCell ref="Y130:AB130"/>
    <mergeCell ref="O136"/>
    <mergeCell ref="M40:N40"/>
    <mergeCell ref="S93:V93"/>
    <mergeCell ref="Q211:X211"/>
    <mergeCell ref="H182:O182"/>
    <mergeCell ref="W72:X72"/>
    <mergeCell ref="S86:V86"/>
    <mergeCell ref="H190:O190"/>
    <mergeCell ref="H82:J82"/>
    <mergeCell ref="C52:G52"/>
    <mergeCell ref="H183:O183"/>
    <mergeCell ref="C37:G37"/>
    <mergeCell ref="H185:O185"/>
    <mergeCell ref="W88:X88"/>
    <mergeCell ref="Y183:AB183"/>
    <mergeCell ref="H142:J142"/>
    <mergeCell ref="A5:Y5"/>
    <mergeCell ref="S104:V104"/>
    <mergeCell ref="B89"/>
    <mergeCell ref="Y185:AB185"/>
    <mergeCell ref="W83:X83"/>
    <mergeCell ref="S106:V106"/>
    <mergeCell ref="H201:O201"/>
    <mergeCell ref="C63:G63"/>
    <mergeCell ref="W85:X85"/>
    <mergeCell ref="C124:G124"/>
    <mergeCell ref="S105:V105"/>
    <mergeCell ref="B90"/>
    <mergeCell ref="H48:J48"/>
    <mergeCell ref="C90:G90"/>
    <mergeCell ref="Q39"/>
    <mergeCell ref="R34"/>
    <mergeCell ref="H56:Q56"/>
    <mergeCell ref="C119:G119"/>
    <mergeCell ref="K48:L48"/>
    <mergeCell ref="H43:J43"/>
    <mergeCell ref="H198:O198"/>
    <mergeCell ref="R36"/>
    <mergeCell ref="H68:J68"/>
    <mergeCell ref="Y198:AB198"/>
    <mergeCell ref="A26:B27"/>
    <mergeCell ref="S29:V29"/>
    <mergeCell ref="M107:N107"/>
    <mergeCell ref="H69:J69"/>
    <mergeCell ref="Z17:AB17"/>
    <mergeCell ref="A67"/>
    <mergeCell ref="C147:G147"/>
    <mergeCell ref="C109:G109"/>
    <mergeCell ref="M138:N138"/>
    <mergeCell ref="Y38:AB38"/>
    <mergeCell ref="S62:V62"/>
    <mergeCell ref="K67:L67"/>
    <mergeCell ref="R49"/>
    <mergeCell ref="M36:N36"/>
    <mergeCell ref="O27:O28"/>
    <mergeCell ref="A66"/>
    <mergeCell ref="S57:V57"/>
    <mergeCell ref="C165:G165"/>
    <mergeCell ref="A3:AB3"/>
    <mergeCell ref="P184"/>
    <mergeCell ref="H149:Q149"/>
    <mergeCell ref="C160:G160"/>
    <mergeCell ref="A20:M20"/>
    <mergeCell ref="H138:J138"/>
    <mergeCell ref="R102"/>
    <mergeCell ref="M64:N64"/>
    <mergeCell ref="S75:V75"/>
    <mergeCell ref="H140:J140"/>
    <mergeCell ref="S110:V110"/>
    <mergeCell ref="W79:X79"/>
    <mergeCell ref="W54:X54"/>
    <mergeCell ref="B59"/>
    <mergeCell ref="R103"/>
    <mergeCell ref="M65:N65"/>
    <mergeCell ref="C59:G59"/>
    <mergeCell ref="W81:X81"/>
    <mergeCell ref="W56:X56"/>
    <mergeCell ref="B86"/>
    <mergeCell ref="S70:V70"/>
    <mergeCell ref="H141:J141"/>
    <mergeCell ref="H135:J135"/>
    <mergeCell ref="C61:G61"/>
    <mergeCell ref="Y113:AB113"/>
    <mergeCell ref="A18:AB18"/>
    <mergeCell ref="N21:P21"/>
    <mergeCell ref="M83:N83"/>
    <mergeCell ref="A14:Y14"/>
    <mergeCell ref="M49:N49"/>
    <mergeCell ref="W92:X92"/>
    <mergeCell ref="H65:J65"/>
    <mergeCell ref="W94:X94"/>
    <mergeCell ref="V8:Y8"/>
    <mergeCell ref="M136:N136"/>
    <mergeCell ref="Q79"/>
    <mergeCell ref="R45"/>
    <mergeCell ref="K65:L65"/>
    <mergeCell ref="Y40:AB40"/>
    <mergeCell ref="Q81"/>
    <mergeCell ref="R47"/>
    <mergeCell ref="S53:V53"/>
    <mergeCell ref="S142:V142"/>
    <mergeCell ref="H49:J49"/>
    <mergeCell ref="H85:J85"/>
    <mergeCell ref="Q110"/>
    <mergeCell ref="Q26:AB26"/>
    <mergeCell ref="A68"/>
    <mergeCell ref="R71"/>
    <mergeCell ref="H145:Q145"/>
    <mergeCell ref="C162:G162"/>
    <mergeCell ref="K91:L91"/>
    <mergeCell ref="K85:L85"/>
    <mergeCell ref="Y91:AB91"/>
    <mergeCell ref="H80:J80"/>
    <mergeCell ref="R73"/>
    <mergeCell ref="O34"/>
    <mergeCell ref="C164:G164"/>
    <mergeCell ref="K84:L84"/>
    <mergeCell ref="Y93:AB93"/>
    <mergeCell ref="O36"/>
    <mergeCell ref="Q92"/>
    <mergeCell ref="K86:L86"/>
    <mergeCell ref="O29"/>
    <mergeCell ref="O65"/>
    <mergeCell ref="W52:X52"/>
    <mergeCell ref="Q94"/>
    <mergeCell ref="P155"/>
    <mergeCell ref="B57"/>
    <mergeCell ref="S66:V66"/>
    <mergeCell ref="Y109:AB109"/>
    <mergeCell ref="C190:G190"/>
    <mergeCell ref="P157"/>
    <mergeCell ref="S68:V68"/>
    <mergeCell ref="Q89"/>
    <mergeCell ref="O62"/>
    <mergeCell ref="C175:G175"/>
    <mergeCell ref="C58:G58"/>
    <mergeCell ref="K104:L104"/>
    <mergeCell ref="Y104:AB104"/>
    <mergeCell ref="M27:N28"/>
    <mergeCell ref="M79:N79"/>
    <mergeCell ref="H164:O164"/>
    <mergeCell ref="W63:X63"/>
    <mergeCell ref="K99:L99"/>
    <mergeCell ref="A138"/>
    <mergeCell ref="C201:G201"/>
    <mergeCell ref="B70"/>
    <mergeCell ref="X15:Y15"/>
    <mergeCell ref="P81"/>
    <mergeCell ref="C203:G203"/>
    <mergeCell ref="R145"/>
    <mergeCell ref="R139"/>
    <mergeCell ref="V6:Y6"/>
    <mergeCell ref="Y34:AB34"/>
    <mergeCell ref="Q44"/>
    <mergeCell ref="R147"/>
    <mergeCell ref="G8:U8"/>
    <mergeCell ref="M92:N92"/>
    <mergeCell ref="Y36:AB36"/>
    <mergeCell ref="H175:O175"/>
    <mergeCell ref="R140"/>
    <mergeCell ref="G10:U10"/>
    <mergeCell ref="Q45"/>
    <mergeCell ref="P92"/>
    <mergeCell ref="H176:O176"/>
    <mergeCell ref="S140:V140"/>
    <mergeCell ref="A64"/>
    <mergeCell ref="Q47"/>
    <mergeCell ref="C127:G127"/>
    <mergeCell ref="P94"/>
    <mergeCell ref="Y62:AB62"/>
    <mergeCell ref="Y193:AB193"/>
    <mergeCell ref="A146"/>
    <mergeCell ref="Y176:AB176"/>
    <mergeCell ref="Y64:AB64"/>
    <mergeCell ref="P95"/>
    <mergeCell ref="Q63"/>
    <mergeCell ref="P120"/>
    <mergeCell ref="Q125:X125"/>
    <mergeCell ref="Y204:AB204"/>
    <mergeCell ref="Q127:X127"/>
    <mergeCell ref="Q154:X154"/>
    <mergeCell ref="Y75:AB75"/>
    <mergeCell ref="Y206:AB206"/>
    <mergeCell ref="R82"/>
    <mergeCell ref="Q156:X156"/>
    <mergeCell ref="O53"/>
    <mergeCell ref="H128:O128"/>
    <mergeCell ref="Q147"/>
    <mergeCell ref="A41"/>
    <mergeCell ref="C199:G199"/>
    <mergeCell ref="P166"/>
    <mergeCell ref="B38"/>
    <mergeCell ref="O71"/>
    <mergeCell ref="P37"/>
    <mergeCell ref="P168"/>
    <mergeCell ref="B40"/>
    <mergeCell ref="Y136:AB136"/>
    <mergeCell ref="P47"/>
    <mergeCell ref="O73"/>
    <mergeCell ref="R136"/>
    <mergeCell ref="O66"/>
    <mergeCell ref="O102"/>
    <mergeCell ref="P192"/>
    <mergeCell ref="Y131:AB131"/>
    <mergeCell ref="C41:G41"/>
    <mergeCell ref="O68"/>
    <mergeCell ref="P63"/>
    <mergeCell ref="Y146:AB146"/>
    <mergeCell ref="P194"/>
    <mergeCell ref="C43:G43"/>
    <mergeCell ref="A6:D6"/>
    <mergeCell ref="H174:O174"/>
    <mergeCell ref="C36:G36"/>
    <mergeCell ref="Q72"/>
    <mergeCell ref="M57:N57"/>
    <mergeCell ref="Y60:AB60"/>
    <mergeCell ref="F217:H217"/>
    <mergeCell ref="P91"/>
    <mergeCell ref="Y149:AB149"/>
    <mergeCell ref="S103:V103"/>
    <mergeCell ref="H200:O200"/>
    <mergeCell ref="P205"/>
    <mergeCell ref="P118"/>
    <mergeCell ref="H202:O202"/>
    <mergeCell ref="Q121:X121"/>
    <mergeCell ref="P117"/>
    <mergeCell ref="Y200:AB200"/>
    <mergeCell ref="P109"/>
    <mergeCell ref="K26:L28"/>
    <mergeCell ref="Z20:AB20"/>
    <mergeCell ref="Y71:AB71"/>
    <mergeCell ref="P119"/>
    <mergeCell ref="Y202:AB202"/>
    <mergeCell ref="Y27:AB28"/>
    <mergeCell ref="Y73:AB73"/>
    <mergeCell ref="H131:O131"/>
    <mergeCell ref="H29:J29"/>
    <mergeCell ref="H124:O124"/>
    <mergeCell ref="H58:J58"/>
    <mergeCell ref="H213:O213"/>
    <mergeCell ref="A220:E220"/>
    <mergeCell ref="H126:O126"/>
    <mergeCell ref="P137"/>
    <mergeCell ref="H60:J60"/>
    <mergeCell ref="R53"/>
    <mergeCell ref="Y213:AB213"/>
    <mergeCell ref="B36"/>
    <mergeCell ref="P132"/>
    <mergeCell ref="H57:J57"/>
    <mergeCell ref="S47:V47"/>
    <mergeCell ref="Q165:X165"/>
    <mergeCell ref="S46:V46"/>
    <mergeCell ref="O98"/>
    <mergeCell ref="P188"/>
    <mergeCell ref="H42:J42"/>
    <mergeCell ref="B39"/>
    <mergeCell ref="S48:V48"/>
    <mergeCell ref="P190"/>
    <mergeCell ref="C39:G39"/>
    <mergeCell ref="R37"/>
    <mergeCell ref="O93"/>
    <mergeCell ref="Q191:X191"/>
    <mergeCell ref="P185"/>
    <mergeCell ref="M53:N53"/>
    <mergeCell ref="Q163:X163"/>
    <mergeCell ref="W44:X44"/>
    <mergeCell ref="B49"/>
    <mergeCell ref="H70:J70"/>
    <mergeCell ref="M48:N48"/>
    <mergeCell ref="W45:X45"/>
    <mergeCell ref="B50"/>
    <mergeCell ref="P201"/>
    <mergeCell ref="C50:G50"/>
    <mergeCell ref="W47:X47"/>
    <mergeCell ref="P203"/>
    <mergeCell ref="M81:N81"/>
    <mergeCell ref="O108"/>
    <mergeCell ref="M37:N37"/>
    <mergeCell ref="Q123:X123"/>
    <mergeCell ref="Q21:S21"/>
    <mergeCell ref="O137"/>
    <mergeCell ref="M38:N38"/>
    <mergeCell ref="W98:X98"/>
    <mergeCell ref="Y158:AB158"/>
    <mergeCell ref="B103"/>
    <mergeCell ref="O139"/>
    <mergeCell ref="Y168:AB168"/>
    <mergeCell ref="K34:L34"/>
    <mergeCell ref="H209:O209"/>
    <mergeCell ref="A33:AB33"/>
    <mergeCell ref="C107:G107"/>
    <mergeCell ref="K36:L36"/>
    <mergeCell ref="H211:O211"/>
    <mergeCell ref="C79:G79"/>
    <mergeCell ref="C73:G73"/>
    <mergeCell ref="A39"/>
    <mergeCell ref="Y184:AB184"/>
    <mergeCell ref="M94:N94"/>
    <mergeCell ref="Z4:AB4"/>
    <mergeCell ref="Q37"/>
    <mergeCell ref="P128"/>
    <mergeCell ref="W109:X109"/>
    <mergeCell ref="J220:AB220"/>
    <mergeCell ref="A57"/>
    <mergeCell ref="W112:X112"/>
    <mergeCell ref="Q187:X187"/>
    <mergeCell ref="K49:L49"/>
    <mergeCell ref="H75:Q75"/>
    <mergeCell ref="R62"/>
    <mergeCell ref="Q195:X195"/>
    <mergeCell ref="W137:X137"/>
    <mergeCell ref="Q189:X189"/>
    <mergeCell ref="W139:X139"/>
    <mergeCell ref="H66:J66"/>
    <mergeCell ref="Q91"/>
    <mergeCell ref="A83"/>
    <mergeCell ref="S72:V72"/>
    <mergeCell ref="Q190:X190"/>
    <mergeCell ref="B46"/>
    <mergeCell ref="H95:J95"/>
    <mergeCell ref="R88"/>
    <mergeCell ref="W43:X43"/>
    <mergeCell ref="B48"/>
    <mergeCell ref="R90"/>
    <mergeCell ref="C181:G181"/>
    <mergeCell ref="Y110:AB110"/>
    <mergeCell ref="W67:X67"/>
    <mergeCell ref="Q109"/>
    <mergeCell ref="P200"/>
    <mergeCell ref="H179:O179"/>
    <mergeCell ref="W69:X69"/>
    <mergeCell ref="S83:V83"/>
    <mergeCell ref="B68"/>
    <mergeCell ref="S85:V85"/>
    <mergeCell ref="H180:O180"/>
    <mergeCell ref="W64:X64"/>
    <mergeCell ref="C103:G103"/>
    <mergeCell ref="P45"/>
    <mergeCell ref="C80:G80"/>
    <mergeCell ref="U21:Y21"/>
    <mergeCell ref="Q35"/>
    <mergeCell ref="M91:N91"/>
    <mergeCell ref="W82:X82"/>
    <mergeCell ref="B87"/>
    <mergeCell ref="Q34"/>
    <mergeCell ref="C131:G131"/>
    <mergeCell ref="P98"/>
    <mergeCell ref="M93:N93"/>
    <mergeCell ref="C87:G87"/>
    <mergeCell ref="Q36"/>
    <mergeCell ref="C89:G89"/>
    <mergeCell ref="C116:G116"/>
    <mergeCell ref="K45:L45"/>
    <mergeCell ref="C126:G126"/>
    <mergeCell ref="C88:G88"/>
    <mergeCell ref="W110:X110"/>
    <mergeCell ref="A48"/>
    <mergeCell ref="K47:L47"/>
    <mergeCell ref="B138"/>
    <mergeCell ref="M109:N109"/>
    <mergeCell ref="Y53:AB53"/>
    <mergeCell ref="C117:G117"/>
    <mergeCell ref="K46:L46"/>
    <mergeCell ref="W141:X141"/>
    <mergeCell ref="K40:L40"/>
    <mergeCell ref="W135:X135"/>
    <mergeCell ref="B140"/>
    <mergeCell ref="A79"/>
    <mergeCell ref="Q54"/>
    <mergeCell ref="C115:G115"/>
    <mergeCell ref="M104:N104"/>
    <mergeCell ref="K71:L71"/>
    <mergeCell ref="W136:X136"/>
    <mergeCell ref="M106:N106"/>
    <mergeCell ref="K73:L73"/>
    <mergeCell ref="Y79:AB79"/>
    <mergeCell ref="R86"/>
    <mergeCell ref="Y81:AB81"/>
    <mergeCell ref="Y37:AB37"/>
    <mergeCell ref="Q105"/>
    <mergeCell ref="P165"/>
    <mergeCell ref="W146:X146"/>
    <mergeCell ref="R81"/>
    <mergeCell ref="A63"/>
    <mergeCell ref="Q107"/>
    <mergeCell ref="S54:V54"/>
    <mergeCell ref="A92"/>
    <mergeCell ref="H117:O117"/>
    <mergeCell ref="S56:V56"/>
    <mergeCell ref="Y63:AB63"/>
    <mergeCell ref="P41"/>
    <mergeCell ref="H119:O119"/>
    <mergeCell ref="W149:X149"/>
    <mergeCell ref="C188:G188"/>
    <mergeCell ref="C163:G163"/>
    <mergeCell ref="A87"/>
    <mergeCell ref="P34"/>
    <mergeCell ref="H106:J106"/>
    <mergeCell ref="Y92:AB92"/>
    <mergeCell ref="C76:G76"/>
    <mergeCell ref="R99"/>
    <mergeCell ref="M61:N61"/>
    <mergeCell ref="A89"/>
    <mergeCell ref="P36"/>
    <mergeCell ref="H137:J137"/>
    <mergeCell ref="R101"/>
    <mergeCell ref="S136:V136"/>
    <mergeCell ref="P183"/>
    <mergeCell ref="B85"/>
    <mergeCell ref="P54"/>
    <mergeCell ref="K138:L138"/>
    <mergeCell ref="Y147:AB147"/>
    <mergeCell ref="C211:G211"/>
    <mergeCell ref="Q146"/>
    <mergeCell ref="O83"/>
    <mergeCell ref="F216:H216"/>
    <mergeCell ref="Q58"/>
    <mergeCell ref="Q60"/>
    <mergeCell ref="W101:X101"/>
    <mergeCell ref="C140:G140"/>
    <mergeCell ref="P82"/>
    <mergeCell ref="M102:N102"/>
    <mergeCell ref="K69:L69"/>
    <mergeCell ref="H64:J64"/>
    <mergeCell ref="V7:Y7"/>
    <mergeCell ref="C141:G141"/>
    <mergeCell ref="A12:C12"/>
    <mergeCell ref="Y166:AB166"/>
    <mergeCell ref="Y160:AB160"/>
    <mergeCell ref="K64:L64"/>
    <mergeCell ref="R52"/>
    <mergeCell ref="C143:G143"/>
    <mergeCell ref="P110"/>
    <mergeCell ref="K72:L72"/>
    <mergeCell ref="Y72:AB72"/>
    <mergeCell ref="Q118:X118"/>
    <mergeCell ref="Q71"/>
    <mergeCell ref="C130:G130"/>
    <mergeCell ref="Q73"/>
    <mergeCell ref="W145:X145"/>
    <mergeCell ref="A219:E219"/>
    <mergeCell ref="C159:G159"/>
    <mergeCell ref="C153:G153"/>
    <mergeCell ref="K82:L82"/>
    <mergeCell ref="Y88:AB88"/>
    <mergeCell ref="C125:G125"/>
    <mergeCell ref="R70"/>
    <mergeCell ref="O69"/>
    <mergeCell ref="W147:X147"/>
    <mergeCell ref="C161:G161"/>
    <mergeCell ref="Q169:X169"/>
    <mergeCell ref="A85"/>
    <mergeCell ref="M146:N146"/>
    <mergeCell ref="Y90:AB90"/>
    <mergeCell ref="A19:T19"/>
    <mergeCell ref="C154:G154"/>
    <mergeCell ref="H46:J46"/>
    <mergeCell ref="K83:L83"/>
    <mergeCell ref="Y214:AB214"/>
    <mergeCell ref="M52:N52"/>
    <mergeCell ref="C156:G156"/>
    <mergeCell ref="Q164:X164"/>
    <mergeCell ref="R98"/>
    <mergeCell ref="A134:AB134"/>
    <mergeCell ref="C214:G214"/>
    <mergeCell ref="Q180:X180"/>
    <mergeCell ref="P60"/>
    <mergeCell ref="Y118:AB118"/>
    <mergeCell ref="C207:G207"/>
    <mergeCell ref="P174"/>
    <mergeCell ref="Q142"/>
    <mergeCell ref="K136:L136"/>
    <mergeCell ref="Q188:X188"/>
    <mergeCell ref="H159:O159"/>
    <mergeCell ref="R109"/>
    <mergeCell ref="A21:M21"/>
    <mergeCell ref="Q137"/>
    <mergeCell ref="M71:N71"/>
    <mergeCell ref="H154:O154"/>
    <mergeCell ref="O110"/>
    <mergeCell ref="H162:O162"/>
    <mergeCell ref="H156:O156"/>
    <mergeCell ref="P71"/>
    <mergeCell ref="P202"/>
    <mergeCell ref="P79"/>
    <mergeCell ref="Y162:AB162"/>
    <mergeCell ref="P73"/>
    <mergeCell ref="Q122:X122"/>
    <mergeCell ref="Y164:AB164"/>
    <mergeCell ref="R137"/>
    <mergeCell ref="O92"/>
    <mergeCell ref="W62:X62"/>
    <mergeCell ref="Y157:AB157"/>
    <mergeCell ref="Y35:AB35"/>
    <mergeCell ref="Y188:AB188"/>
    <mergeCell ref="P213"/>
    <mergeCell ref="Q98"/>
    <mergeCell ref="Y190:AB190"/>
    <mergeCell ref="Y61:AB61"/>
    <mergeCell ref="Y175:AB175"/>
    <mergeCell ref="R61"/>
    <mergeCell ref="K81:L81"/>
    <mergeCell ref="Z5:AB5"/>
    <mergeCell ref="Y56:AB56"/>
    <mergeCell ref="J219:AB219"/>
    <mergeCell ref="O49"/>
    <mergeCell ref="Y201:AB201"/>
    <mergeCell ref="O84"/>
    <mergeCell ref="Y203:AB203"/>
    <mergeCell ref="Q178:X178"/>
    <mergeCell ref="Q153:X153"/>
    <mergeCell ref="O50"/>
    <mergeCell ref="P147"/>
    <mergeCell ref="S34:V34"/>
    <mergeCell ref="O80"/>
    <mergeCell ref="K92:L92"/>
    <mergeCell ref="O52"/>
    <mergeCell ref="O79"/>
    <mergeCell ref="Q108"/>
    <mergeCell ref="S36:V36"/>
    <mergeCell ref="C108:G108"/>
    <mergeCell ref="H125:O125"/>
    <mergeCell ref="A38"/>
    <mergeCell ref="O81"/>
    <mergeCell ref="O37"/>
    <mergeCell ref="H127:O127"/>
    <mergeCell ref="A40"/>
    <mergeCell ref="C196:G196"/>
    <mergeCell ref="P163"/>
    <mergeCell ref="Y125:AB125"/>
    <mergeCell ref="P173"/>
    <mergeCell ref="Q139"/>
    <mergeCell ref="C198:G198"/>
    <mergeCell ref="Q206:X206"/>
    <mergeCell ref="P44"/>
    <mergeCell ref="Y127:AB127"/>
    <mergeCell ref="P158"/>
    <mergeCell ref="C51:G51"/>
    <mergeCell ref="W58:X58"/>
    <mergeCell ref="O63"/>
    <mergeCell ref="Q207:X207"/>
    <mergeCell ref="O99"/>
    <mergeCell ref="Y128:AB128"/>
    <mergeCell ref="C38:G38"/>
    <mergeCell ref="R135"/>
    <mergeCell ref="W60:X60"/>
    <mergeCell ref="S49:V49"/>
    <mergeCell ref="W53:X53"/>
    <mergeCell ref="O94"/>
    <mergeCell ref="H171:O171"/>
    <mergeCell ref="H165:O165"/>
    <mergeCell ref="Y186:AB186"/>
    <mergeCell ref="H181:O181"/>
    <mergeCell ref="W84:X84"/>
    <mergeCell ref="P211"/>
    <mergeCell ref="C35:G35"/>
    <mergeCell ref="X16:Y16"/>
    <mergeCell ref="C121:G121"/>
    <mergeCell ref="P88"/>
    <mergeCell ref="B91"/>
    <mergeCell ref="K44:L44"/>
    <mergeCell ref="Y181:AB181"/>
    <mergeCell ref="Q131:X131"/>
    <mergeCell ref="D12:U12"/>
    <mergeCell ref="R146"/>
    <mergeCell ref="S102:V102"/>
    <mergeCell ref="V13:Y13"/>
    <mergeCell ref="O147"/>
    <mergeCell ref="G9:U9"/>
    <mergeCell ref="P115"/>
    <mergeCell ref="H199:O199"/>
    <mergeCell ref="C122:G122"/>
    <mergeCell ref="G11:U11"/>
    <mergeCell ref="P116"/>
    <mergeCell ref="H39:J39"/>
    <mergeCell ref="Y199:AB199"/>
    <mergeCell ref="Q115:X115"/>
    <mergeCell ref="W99:X99"/>
    <mergeCell ref="Z12:AB12"/>
    <mergeCell ref="Q151:X151"/>
    <mergeCell ref="B104"/>
    <mergeCell ref="Y194:AB194"/>
    <mergeCell ref="M110:N110"/>
    <mergeCell ref="H121:O121"/>
    <mergeCell ref="A34"/>
    <mergeCell ref="H72:J72"/>
    <mergeCell ref="Z14:AB14"/>
    <mergeCell ref="B106"/>
    <mergeCell ref="Q53"/>
    <mergeCell ref="A217:E217"/>
    <mergeCell ref="Z13:AB13"/>
    <mergeCell ref="H123:O123"/>
    <mergeCell ref="A36"/>
    <mergeCell ref="C105:G105"/>
    <mergeCell ref="Q135"/>
    <mergeCell ref="Z15:AB15"/>
    <mergeCell ref="A65"/>
    <mergeCell ref="Q170:X170"/>
    <mergeCell ref="H54:J54"/>
    <mergeCell ref="W29:X29"/>
    <mergeCell ref="B34"/>
    <mergeCell ref="Q172:X172"/>
    <mergeCell ref="B28"/>
    <mergeCell ref="Y124:AB124"/>
    <mergeCell ref="H83:J83"/>
    <mergeCell ref="S45:V45"/>
    <mergeCell ref="A91"/>
    <mergeCell ref="H110:J110"/>
    <mergeCell ref="O90"/>
    <mergeCell ref="P180"/>
    <mergeCell ref="C29:G29"/>
    <mergeCell ref="C65:G65"/>
    <mergeCell ref="P182"/>
    <mergeCell ref="S71:V71"/>
    <mergeCell ref="H136:J136"/>
    <mergeCell ref="C60:G60"/>
    <mergeCell ref="H92:J92"/>
    <mergeCell ref="M45:N45"/>
    <mergeCell ref="S98:V98"/>
    <mergeCell ref="S73:V73"/>
    <mergeCell ref="W42:X42"/>
    <mergeCell ref="Y137:AB137"/>
    <mergeCell ref="C91:G91"/>
    <mergeCell ref="M47:N47"/>
    <mergeCell ref="H195:O195"/>
    <mergeCell ref="C57:G57"/>
    <mergeCell ref="A104"/>
    <mergeCell ref="W37:X37"/>
    <mergeCell ref="H197:O197"/>
    <mergeCell ref="A106"/>
    <mergeCell ref="C86:G86"/>
    <mergeCell ref="P53"/>
    <mergeCell ref="C42:G42"/>
    <mergeCell ref="M44:N44"/>
    <mergeCell ref="M73:N73"/>
    <mergeCell ref="W95:X95"/>
    <mergeCell ref="S109:V109"/>
    <mergeCell ref="Y165:AB165"/>
    <mergeCell ref="W97:X97"/>
    <mergeCell ref="B102"/>
    <mergeCell ref="W90:X90"/>
    <mergeCell ref="Q51"/>
    <mergeCell ref="H208:O208"/>
    <mergeCell ref="C70:G70"/>
    <mergeCell ref="C106:G106"/>
    <mergeCell ref="A25:AB25"/>
    <mergeCell ref="P125"/>
    <mergeCell ref="M63:N63"/>
    <mergeCell ref="S137:V137"/>
    <mergeCell ref="R41"/>
    <mergeCell ref="J217:AB217"/>
    <mergeCell ref="H52:J52"/>
    <mergeCell ref="H79:J79"/>
    <mergeCell ref="S139:V139"/>
    <mergeCell ref="W108:X108"/>
    <mergeCell ref="R43"/>
    <mergeCell ref="S138:V138"/>
    <mergeCell ref="H45:J45"/>
    <mergeCell ref="H81:J81"/>
    <mergeCell ref="S51:V51"/>
    <mergeCell ref="H47:J47"/>
    <mergeCell ref="R67"/>
    <mergeCell ref="Q184:X184"/>
    <mergeCell ref="R59"/>
    <mergeCell ref="R69"/>
    <mergeCell ref="Y54:AB54"/>
    <mergeCell ref="S67:V67"/>
    <mergeCell ref="H63:J63"/>
    <mergeCell ref="Q88"/>
    <mergeCell ref="S69:V69"/>
    <mergeCell ref="M147:N147"/>
    <mergeCell ref="H26:J28"/>
    <mergeCell ref="Q90"/>
    <mergeCell ref="H94:J94"/>
    <mergeCell ref="S64:V64"/>
    <mergeCell ref="C172:G172"/>
    <mergeCell ref="A102"/>
    <mergeCell ref="Y107:AB107"/>
    <mergeCell ref="W35:X35"/>
    <mergeCell ref="C171:G171"/>
    <mergeCell ref="K94:L94"/>
    <mergeCell ref="P51"/>
    <mergeCell ref="C173:G173"/>
    <mergeCell ref="W66:X66"/>
    <mergeCell ref="A103"/>
    <mergeCell ref="K102:L102"/>
    <mergeCell ref="Y102:AB102"/>
    <mergeCell ref="O45"/>
    <mergeCell ref="W59:X59"/>
    <mergeCell ref="S82:V82"/>
    <mergeCell ref="H147:J147"/>
    <mergeCell ref="W61:X61"/>
    <mergeCell ref="P67"/>
    <mergeCell ref="A136"/>
    <mergeCell ref="R110"/>
    <mergeCell ref="M72:N72"/>
    <mergeCell ref="C66:G66"/>
    <mergeCell ref="C102:G102"/>
    <mergeCell ref="P197"/>
    <mergeCell ref="M87:N87"/>
    <mergeCell ref="R141"/>
    <mergeCell ref="C68:G68"/>
    <mergeCell ref="M59:N59"/>
    <mergeCell ref="S108:V108"/>
    <mergeCell ref="R143"/>
    <mergeCell ref="M88:N88"/>
    <mergeCell ref="M82:N82"/>
    <mergeCell ref="S135:V135"/>
    <mergeCell ref="M54:N54"/>
    <mergeCell ref="M90:N90"/>
    <mergeCell ref="H173:O173"/>
    <mergeCell ref="K42:L42"/>
    <mergeCell ref="C123:G123"/>
    <mergeCell ref="P90"/>
    <mergeCell ref="M85:N85"/>
    <mergeCell ref="Q129:X129"/>
    <mergeCell ref="A78:AB78"/>
    <mergeCell ref="R65"/>
    <mergeCell ref="Y50:AB50"/>
    <mergeCell ref="M141:N141"/>
    <mergeCell ref="K37:L37"/>
    <mergeCell ref="B137"/>
    <mergeCell ref="Y52:AB52"/>
    <mergeCell ref="Q59"/>
    <mergeCell ref="Y174:AB174"/>
    <mergeCell ref="S146:V146"/>
    <mergeCell ref="Q84"/>
    <mergeCell ref="M143:N143"/>
    <mergeCell ref="Y45:AB45"/>
    <mergeCell ref="B139"/>
    <mergeCell ref="Q86"/>
    <mergeCell ref="Q61"/>
    <mergeCell ref="D13:U13"/>
    <mergeCell ref="H101:Q101"/>
    <mergeCell ref="P108"/>
    <mergeCell ref="A44"/>
    <mergeCell ref="C113:G113"/>
    <mergeCell ref="S149:V149"/>
    <mergeCell ref="K63:L63"/>
    <mergeCell ref="Y42:AB42"/>
    <mergeCell ref="Y103:AB103"/>
    <mergeCell ref="C167:G167"/>
    <mergeCell ref="C142:G142"/>
    <mergeCell ref="R84"/>
    <mergeCell ref="C169:G169"/>
    <mergeCell ref="K98:L98"/>
    <mergeCell ref="Y98:AB98"/>
    <mergeCell ref="R80"/>
    <mergeCell ref="Q141"/>
    <mergeCell ref="O41"/>
    <mergeCell ref="O35"/>
    <mergeCell ref="O43"/>
    <mergeCell ref="Q143"/>
    <mergeCell ref="Q99"/>
    <mergeCell ref="K93:L93"/>
    <mergeCell ref="H116:O116"/>
    <mergeCell ref="C195:G195"/>
    <mergeCell ref="P162"/>
    <mergeCell ref="B64"/>
    <mergeCell ref="O67"/>
    <mergeCell ref="Y116:AB116"/>
    <mergeCell ref="C197:G197"/>
    <mergeCell ref="P164"/>
    <mergeCell ref="H113:O113"/>
    <mergeCell ref="Y126:AB126"/>
    <mergeCell ref="K109:L109"/>
    <mergeCell ref="P35"/>
    <mergeCell ref="Y117:AB117"/>
    <mergeCell ref="C213:G213"/>
    <mergeCell ref="A137"/>
    <mergeCell ref="P59"/>
    <mergeCell ref="S101:V101"/>
    <mergeCell ref="W70:X70"/>
    <mergeCell ref="A139"/>
    <mergeCell ref="P86"/>
    <mergeCell ref="P61"/>
    <mergeCell ref="C208:G208"/>
    <mergeCell ref="K137:L137"/>
    <mergeCell ref="C210:G210"/>
    <mergeCell ref="A140"/>
    <mergeCell ref="K139:L139"/>
    <mergeCell ref="Y145:AB145"/>
    <mergeCell ref="Y139:AB139"/>
    <mergeCell ref="O82"/>
    <mergeCell ref="Q57"/>
    <mergeCell ref="H188:O188"/>
    <mergeCell ref="K59:L59"/>
    <mergeCell ref="Q52"/>
    <mergeCell ref="C138:G138"/>
    <mergeCell ref="P105"/>
    <mergeCell ref="C132:G132"/>
    <mergeCell ref="P99"/>
    <mergeCell ref="K61:L61"/>
    <mergeCell ref="Y67:AB67"/>
    <mergeCell ref="A218:AB218"/>
    <mergeCell ref="P107"/>
    <mergeCell ref="Y69:AB69"/>
    <mergeCell ref="K62:L62"/>
    <mergeCell ref="Q20:S20"/>
    <mergeCell ref="H210:O210"/>
    <mergeCell ref="P102"/>
    <mergeCell ref="Q70"/>
    <mergeCell ref="A216:E216"/>
    <mergeCell ref="H122:O122"/>
    <mergeCell ref="P127"/>
    <mergeCell ref="Q130:X130"/>
    <mergeCell ref="S44:V44"/>
    <mergeCell ref="Q166:X166"/>
    <mergeCell ref="Y209:AB209"/>
    <mergeCell ref="C193:G193"/>
    <mergeCell ref="P135"/>
    <mergeCell ref="Y87:AB87"/>
    <mergeCell ref="Q132:X132"/>
    <mergeCell ref="Q159:X159"/>
    <mergeCell ref="Y211:AB211"/>
    <mergeCell ref="Y89:AB89"/>
    <mergeCell ref="Q167:X167"/>
    <mergeCell ref="Q161:X161"/>
    <mergeCell ref="Y82:AB82"/>
    <mergeCell ref="H38:J38"/>
    <mergeCell ref="Q192:X192"/>
    <mergeCell ref="P186"/>
    <mergeCell ref="H40:J40"/>
    <mergeCell ref="P57"/>
    <mergeCell ref="I219"/>
    <mergeCell ref="C204:G204"/>
    <mergeCell ref="C179:G179"/>
    <mergeCell ref="P171"/>
    <mergeCell ref="P146"/>
    <mergeCell ref="P181"/>
    <mergeCell ref="Q179:X179"/>
    <mergeCell ref="Y108:AB108"/>
    <mergeCell ref="C206:G206"/>
    <mergeCell ref="B45"/>
    <mergeCell ref="O106"/>
    <mergeCell ref="K135:L135"/>
    <mergeCell ref="Y141:AB141"/>
    <mergeCell ref="M51:N51"/>
    <mergeCell ref="O105"/>
    <mergeCell ref="B47"/>
    <mergeCell ref="Y143:AB143"/>
    <mergeCell ref="W41:X41"/>
    <mergeCell ref="O107"/>
    <mergeCell ref="H153:O153"/>
    <mergeCell ref="C46:G46"/>
    <mergeCell ref="Q205:X205"/>
    <mergeCell ref="A9:F9"/>
    <mergeCell ref="P199"/>
    <mergeCell ref="C48:G48"/>
    <mergeCell ref="A11:F11"/>
    <mergeCell ref="Y159:AB159"/>
    <mergeCell ref="P70"/>
    <mergeCell ref="Y153:AB153"/>
    <mergeCell ref="T21"/>
    <mergeCell ref="K146:L146"/>
    <mergeCell ref="M34:N34"/>
    <mergeCell ref="Y154:AB154"/>
    <mergeCell ref="O135"/>
    <mergeCell ref="H212:O212"/>
    <mergeCell ref="Y156:AB156"/>
    <mergeCell ref="K60:L60"/>
    <mergeCell ref="A16:W16"/>
    <mergeCell ref="P129"/>
    <mergeCell ref="H207:O207"/>
    <mergeCell ref="A31:AB31"/>
    <mergeCell ref="Y180:AB180"/>
    <mergeCell ref="P131"/>
    <mergeCell ref="P124"/>
    <mergeCell ref="Y207:AB207"/>
    <mergeCell ref="Y182:AB182"/>
    <mergeCell ref="Q157:X157"/>
    <mergeCell ref="O146"/>
    <mergeCell ref="P126"/>
    <mergeCell ref="J216:AB216"/>
    <mergeCell ref="W107:X107"/>
    <mergeCell ref="H34:J34"/>
    <mergeCell ref="H36:J36"/>
    <mergeCell ref="O60"/>
    <mergeCell ref="P142"/>
    <mergeCell ref="R58"/>
    <mergeCell ref="C177:G177"/>
    <mergeCell ref="Q185:X185"/>
    <mergeCell ref="R60"/>
    <mergeCell ref="Y106:AB106"/>
    <mergeCell ref="Q193:X193"/>
    <mergeCell ref="H62:J62"/>
    <mergeCell ref="B43"/>
    <mergeCell ref="Q176:X176"/>
    <mergeCell ref="Q186:X186"/>
    <mergeCell ref="H91:J91"/>
    <mergeCell ref="A37"/>
    <mergeCell ref="W39:X39"/>
    <mergeCell ref="O44"/>
    <mergeCell ref="P195"/>
    <mergeCell ref="H93:J93"/>
    <mergeCell ref="Q203:X203"/>
    <mergeCell ref="R42"/>
    <mergeCell ref="S84:V8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B204"/>
  <sheetViews>
    <sheetView workbookViewId="0">
      <selection activeCell="A1" sqref="A1"/>
    </sheetView>
  </sheetViews>
  <sheetFormatPr baseColWidth="8" defaultRowHeight="15"/>
  <cols>
    <col width="5.42578125" customWidth="1" style="211" min="1" max="1"/>
    <col width="13" customWidth="1" style="211" min="2" max="2"/>
    <col width="2.42578125" customWidth="1" style="211" min="3" max="3"/>
    <col width="3.42578125" customWidth="1" style="211" min="4" max="4"/>
    <col width="2.42578125" customWidth="1" style="211" min="5" max="5"/>
    <col width="10.42578125" customWidth="1" style="211" min="6" max="6"/>
    <col width="4.42578125" customWidth="1" style="211" min="7" max="7"/>
    <col width="9.42578125" customWidth="1" style="211" min="8" max="8"/>
    <col width="23.42578125" customWidth="1" style="211" min="9" max="9"/>
    <col width="11.42578125" customWidth="1" style="211" min="10" max="10"/>
    <col width="5.42578125" customWidth="1" style="211" min="11" max="11"/>
    <col width="13" customWidth="1" style="211" min="12" max="12"/>
    <col width="7.42578125" customWidth="1" style="211" min="13" max="13"/>
    <col width="2.42578125" customWidth="1" style="211" min="14" max="14"/>
    <col width="8.42578125" customWidth="1" style="211" min="15" max="15"/>
    <col width="10.42578125" customWidth="1" style="211" min="16" max="16"/>
    <col width="13" customWidth="1" style="211" min="17" max="17"/>
    <col width="6.42578125" customWidth="1" style="211" min="18" max="18"/>
    <col width="4.42578125" customWidth="1" style="211" min="19" max="19"/>
    <col width="13" customWidth="1" style="211" min="20" max="20"/>
    <col width="1.42578125" customWidth="1" style="211" min="21" max="21"/>
    <col width="13" customWidth="1" style="211" min="22" max="22"/>
    <col width="13" customWidth="1" style="211" min="23" max="23"/>
    <col width="7.42578125" customWidth="1" style="211" min="24" max="24"/>
    <col width="1.42578125" customWidth="1" style="211" min="25" max="25"/>
    <col width="3.42578125" customWidth="1" style="211" min="26" max="26"/>
    <col width="13" customWidth="1" style="211" min="27" max="27"/>
    <col width="5.42578125" customWidth="1" style="211" min="28" max="28"/>
  </cols>
  <sheetData>
    <row r="1" ht="12.2" customHeight="1" s="211">
      <c r="A1" s="253" t="inlineStr">
        <is>
          <t>Унифицированная Форма № КС-2</t>
        </is>
      </c>
    </row>
    <row r="2" ht="12.2" customHeight="1" s="211">
      <c r="A2" s="253" t="inlineStr">
        <is>
          <t>Утверждена постановлением Госкомстата России</t>
        </is>
      </c>
    </row>
    <row r="3" ht="24.6" customHeight="1" s="211">
      <c r="A3" s="253" t="inlineStr">
        <is>
          <t>от 11.11.99 № 100</t>
        </is>
      </c>
    </row>
    <row r="4" ht="14.85" customHeight="1" s="211">
      <c r="A4" s="254" t="inlineStr"/>
      <c r="Z4" s="255" t="inlineStr">
        <is>
          <t>Код</t>
        </is>
      </c>
      <c r="AA4" s="256" t="n"/>
      <c r="AB4" s="257" t="n"/>
    </row>
    <row r="5" ht="14.85" customHeight="1" s="211">
      <c r="A5" s="258" t="inlineStr">
        <is>
          <t xml:space="preserve">Форма по ОКУД </t>
        </is>
      </c>
      <c r="Z5" s="255" t="inlineStr">
        <is>
          <t>0322005</t>
        </is>
      </c>
      <c r="AA5" s="256" t="n"/>
      <c r="AB5" s="257" t="n"/>
    </row>
    <row r="6" ht="14.85" customHeight="1" s="211">
      <c r="A6" s="254" t="inlineStr">
        <is>
          <t xml:space="preserve">Инвестор: </t>
        </is>
      </c>
      <c r="E6" s="259" t="inlineStr"/>
      <c r="F6" s="260" t="n"/>
      <c r="G6" s="260" t="n"/>
      <c r="H6" s="260" t="n"/>
      <c r="I6" s="260" t="n"/>
      <c r="J6" s="260" t="n"/>
      <c r="K6" s="260" t="n"/>
      <c r="L6" s="260" t="n"/>
      <c r="M6" s="260" t="n"/>
      <c r="N6" s="260" t="n"/>
      <c r="O6" s="260" t="n"/>
      <c r="P6" s="260" t="n"/>
      <c r="Q6" s="260" t="n"/>
      <c r="R6" s="260" t="n"/>
      <c r="S6" s="260" t="n"/>
      <c r="T6" s="260" t="n"/>
      <c r="U6" s="260" t="n"/>
      <c r="V6" s="258" t="inlineStr">
        <is>
          <t xml:space="preserve">по ОКПО </t>
        </is>
      </c>
      <c r="Z6" s="261" t="inlineStr"/>
      <c r="AA6" s="262" t="n"/>
      <c r="AB6" s="263" t="n"/>
    </row>
    <row r="7" ht="14.85" customHeight="1" s="211">
      <c r="A7" s="254" t="inlineStr"/>
      <c r="E7" s="264" t="inlineStr">
        <is>
          <t>(организация, адрес, телефон, факс)</t>
        </is>
      </c>
      <c r="V7" s="254" t="inlineStr"/>
      <c r="Z7" s="265" t="inlineStr"/>
      <c r="AA7" s="260" t="n"/>
      <c r="AB7" s="266" t="n"/>
    </row>
    <row r="8" ht="14.85" customHeight="1" s="211">
      <c r="A8" s="254" t="inlineStr">
        <is>
          <t xml:space="preserve">Заказчик (Генподрядчик): </t>
        </is>
      </c>
      <c r="G8" s="259" t="inlineStr">
        <is>
          <t>Представитель МКД</t>
        </is>
      </c>
      <c r="H8" s="260" t="n"/>
      <c r="I8" s="260" t="n"/>
      <c r="J8" s="260" t="n"/>
      <c r="K8" s="260" t="n"/>
      <c r="L8" s="260" t="n"/>
      <c r="M8" s="260" t="n"/>
      <c r="N8" s="260" t="n"/>
      <c r="O8" s="260" t="n"/>
      <c r="P8" s="260" t="n"/>
      <c r="Q8" s="260" t="n"/>
      <c r="R8" s="260" t="n"/>
      <c r="S8" s="260" t="n"/>
      <c r="T8" s="260" t="n"/>
      <c r="U8" s="260" t="n"/>
      <c r="V8" s="258" t="inlineStr">
        <is>
          <t xml:space="preserve">по ОКПО </t>
        </is>
      </c>
      <c r="Z8" s="261" t="inlineStr"/>
      <c r="AA8" s="262" t="n"/>
      <c r="AB8" s="263" t="n"/>
    </row>
    <row r="9" ht="14.85" customHeight="1" s="211">
      <c r="A9" s="254" t="inlineStr"/>
      <c r="G9" s="264" t="inlineStr">
        <is>
          <t>(организация, адрес, телефон, факс)</t>
        </is>
      </c>
      <c r="V9" s="254" t="inlineStr"/>
      <c r="Z9" s="265" t="inlineStr"/>
      <c r="AA9" s="260" t="n"/>
      <c r="AB9" s="266" t="n"/>
    </row>
    <row r="10" ht="14.85" customHeight="1" s="211">
      <c r="A10" s="254" t="inlineStr">
        <is>
          <t xml:space="preserve">Подрядчик (Субподрядчик): </t>
        </is>
      </c>
      <c r="G10" s="259" t="inlineStr">
        <is>
          <t>ООО "УК Жилищные решения"</t>
        </is>
      </c>
      <c r="H10" s="260" t="n"/>
      <c r="I10" s="260" t="n"/>
      <c r="J10" s="260" t="n"/>
      <c r="K10" s="260" t="n"/>
      <c r="L10" s="260" t="n"/>
      <c r="M10" s="260" t="n"/>
      <c r="N10" s="260" t="n"/>
      <c r="O10" s="260" t="n"/>
      <c r="P10" s="260" t="n"/>
      <c r="Q10" s="260" t="n"/>
      <c r="R10" s="260" t="n"/>
      <c r="S10" s="260" t="n"/>
      <c r="T10" s="260" t="n"/>
      <c r="U10" s="260" t="n"/>
      <c r="V10" s="258" t="inlineStr">
        <is>
          <t xml:space="preserve">по ОКПО </t>
        </is>
      </c>
      <c r="Z10" s="261" t="inlineStr"/>
      <c r="AA10" s="262" t="n"/>
      <c r="AB10" s="263" t="n"/>
    </row>
    <row r="11" ht="14.85" customHeight="1" s="211">
      <c r="A11" s="254" t="inlineStr"/>
      <c r="G11" s="264" t="inlineStr">
        <is>
          <t>(организация, адрес, телефон, факс)</t>
        </is>
      </c>
      <c r="V11" s="254" t="inlineStr"/>
      <c r="Z11" s="265" t="inlineStr"/>
      <c r="AA11" s="260" t="n"/>
      <c r="AB11" s="266" t="n"/>
    </row>
    <row r="12" ht="14.85" customHeight="1" s="211">
      <c r="A12" s="254" t="inlineStr">
        <is>
          <t xml:space="preserve">Стройка: </t>
        </is>
      </c>
      <c r="D12" s="259" t="inlineStr">
        <is>
          <t>Содержание и текущий ремонт МКД Московская область го Щелково, Фряново</t>
        </is>
      </c>
      <c r="E12" s="260" t="n"/>
      <c r="F12" s="260" t="n"/>
      <c r="G12" s="260" t="n"/>
      <c r="H12" s="260" t="n"/>
      <c r="I12" s="260" t="n"/>
      <c r="J12" s="260" t="n"/>
      <c r="K12" s="260" t="n"/>
      <c r="L12" s="260" t="n"/>
      <c r="M12" s="260" t="n"/>
      <c r="N12" s="260" t="n"/>
      <c r="O12" s="260" t="n"/>
      <c r="P12" s="260" t="n"/>
      <c r="Q12" s="260" t="n"/>
      <c r="R12" s="260" t="n"/>
      <c r="S12" s="260" t="n"/>
      <c r="T12" s="260" t="n"/>
      <c r="U12" s="260" t="n"/>
      <c r="V12" s="258" t="inlineStr"/>
      <c r="Z12" s="255" t="inlineStr"/>
      <c r="AA12" s="256" t="n"/>
      <c r="AB12" s="257" t="n"/>
    </row>
    <row r="13" ht="14.85" customHeight="1" s="211">
      <c r="A13" s="254" t="inlineStr">
        <is>
          <t xml:space="preserve">Объект: </t>
        </is>
      </c>
      <c r="D13" s="259" t="inlineStr">
        <is>
          <t>Содержание и текущий ремонт МКД Московская область го Щелково, Фряново</t>
        </is>
      </c>
      <c r="E13" s="260" t="n"/>
      <c r="F13" s="260" t="n"/>
      <c r="G13" s="260" t="n"/>
      <c r="H13" s="260" t="n"/>
      <c r="I13" s="260" t="n"/>
      <c r="J13" s="260" t="n"/>
      <c r="K13" s="260" t="n"/>
      <c r="L13" s="260" t="n"/>
      <c r="M13" s="260" t="n"/>
      <c r="N13" s="260" t="n"/>
      <c r="O13" s="260" t="n"/>
      <c r="P13" s="260" t="n"/>
      <c r="Q13" s="260" t="n"/>
      <c r="R13" s="260" t="n"/>
      <c r="S13" s="260" t="n"/>
      <c r="T13" s="260" t="n"/>
      <c r="U13" s="260" t="n"/>
      <c r="V13" s="258" t="inlineStr"/>
      <c r="Z13" s="255" t="inlineStr"/>
      <c r="AA13" s="256" t="n"/>
      <c r="AB13" s="257" t="n"/>
    </row>
    <row r="14" ht="14.85" customHeight="1" s="211">
      <c r="A14" s="258" t="inlineStr">
        <is>
          <t xml:space="preserve">Вид деятельности по ОКДП </t>
        </is>
      </c>
      <c r="Z14" s="255" t="inlineStr"/>
      <c r="AA14" s="256" t="n"/>
      <c r="AB14" s="257" t="n"/>
    </row>
    <row r="15" ht="14.85" customHeight="1" s="211">
      <c r="A15" s="258" t="inlineStr">
        <is>
          <t xml:space="preserve">Договор подряда (контракт) </t>
        </is>
      </c>
      <c r="X15" s="267" t="inlineStr">
        <is>
          <t>номер</t>
        </is>
      </c>
      <c r="Y15" s="257" t="n"/>
      <c r="Z15" s="268" t="inlineStr"/>
      <c r="AA15" s="256" t="n"/>
      <c r="AB15" s="257" t="n"/>
    </row>
    <row r="16" ht="14.85" customHeight="1" s="211">
      <c r="A16" s="254" t="inlineStr"/>
      <c r="X16" s="255" t="inlineStr">
        <is>
          <t>дата</t>
        </is>
      </c>
      <c r="Y16" s="257" t="n"/>
      <c r="Z16" s="268" t="inlineStr"/>
      <c r="AA16" s="268" t="inlineStr"/>
      <c r="AB16" s="268" t="inlineStr"/>
    </row>
    <row r="17" ht="14.85" customHeight="1" s="211">
      <c r="A17" s="258" t="inlineStr">
        <is>
          <t>Вид операции</t>
        </is>
      </c>
      <c r="Z17" s="255" t="inlineStr"/>
      <c r="AA17" s="256" t="n"/>
      <c r="AB17" s="257" t="n"/>
    </row>
    <row r="18" ht="12.2" customHeight="1" s="211">
      <c r="A18" s="269" t="inlineStr"/>
    </row>
    <row r="19" ht="14.85" customHeight="1" s="211">
      <c r="A19" s="258" t="inlineStr"/>
      <c r="U19" s="255" t="inlineStr">
        <is>
          <t>Отчетный период</t>
        </is>
      </c>
      <c r="V19" s="256" t="n"/>
      <c r="W19" s="256" t="n"/>
      <c r="X19" s="256" t="n"/>
      <c r="Y19" s="256" t="n"/>
      <c r="Z19" s="256" t="n"/>
      <c r="AA19" s="256" t="n"/>
      <c r="AB19" s="257" t="n"/>
    </row>
    <row r="20" ht="14.85" customHeight="1" s="211">
      <c r="A20" s="258" t="inlineStr"/>
      <c r="N20" s="255" t="inlineStr">
        <is>
          <t>Номер документа</t>
        </is>
      </c>
      <c r="O20" s="256" t="n"/>
      <c r="P20" s="257" t="n"/>
      <c r="Q20" s="255" t="inlineStr">
        <is>
          <t>Дата составления</t>
        </is>
      </c>
      <c r="R20" s="256" t="n"/>
      <c r="S20" s="257" t="n"/>
      <c r="T20" s="254" t="inlineStr"/>
      <c r="U20" s="255" t="inlineStr">
        <is>
          <t>с</t>
        </is>
      </c>
      <c r="V20" s="256" t="n"/>
      <c r="W20" s="256" t="n"/>
      <c r="X20" s="256" t="n"/>
      <c r="Y20" s="257" t="n"/>
      <c r="Z20" s="255" t="inlineStr">
        <is>
          <t>по</t>
        </is>
      </c>
      <c r="AA20" s="256" t="n"/>
      <c r="AB20" s="257" t="n"/>
    </row>
    <row r="21" ht="14.85" customHeight="1" s="211">
      <c r="A21" s="258" t="inlineStr"/>
      <c r="N21" s="255" t="inlineStr"/>
      <c r="O21" s="256" t="n"/>
      <c r="P21" s="257" t="n"/>
      <c r="Q21" s="255" t="inlineStr">
        <is>
          <t>31.12.2025</t>
        </is>
      </c>
      <c r="R21" s="256" t="n"/>
      <c r="S21" s="257" t="n"/>
      <c r="T21" s="254" t="inlineStr"/>
      <c r="U21" s="268" t="inlineStr">
        <is>
          <t>01.12.2025</t>
        </is>
      </c>
      <c r="V21" s="256" t="n"/>
      <c r="W21" s="256" t="n"/>
      <c r="X21" s="256" t="n"/>
      <c r="Y21" s="257" t="n"/>
      <c r="Z21" s="268" t="inlineStr">
        <is>
          <t>31.12.2025</t>
        </is>
      </c>
      <c r="AA21" s="256" t="n"/>
      <c r="AB21" s="257" t="n"/>
    </row>
    <row r="22" ht="51.75" customHeight="1" s="211">
      <c r="A22" s="270" t="inlineStr">
        <is>
          <t>АКТ о приемке выполненных работ</t>
        </is>
      </c>
    </row>
    <row r="23" ht="12.2" customHeight="1" s="211">
      <c r="A23" s="269" t="inlineStr"/>
    </row>
    <row r="24" ht="12.2" customHeight="1" s="211">
      <c r="A24" s="271" t="n"/>
      <c r="L24" s="272" t="n"/>
      <c r="O24" s="271" t="n"/>
    </row>
    <row r="25" ht="12.2" customHeight="1" s="211">
      <c r="A25" s="269" t="inlineStr"/>
    </row>
    <row r="26" ht="24.6" customHeight="1" s="211">
      <c r="A26" s="268" t="inlineStr">
        <is>
          <t>Номер</t>
        </is>
      </c>
      <c r="B26" s="263" t="n"/>
      <c r="C26" s="268" t="inlineStr">
        <is>
          <t>Обоснование</t>
        </is>
      </c>
      <c r="D26" s="262" t="n"/>
      <c r="E26" s="262" t="n"/>
      <c r="F26" s="262" t="n"/>
      <c r="G26" s="263" t="n"/>
      <c r="H26" s="268" t="inlineStr">
        <is>
          <t>Наименование работ и затрат</t>
        </is>
      </c>
      <c r="I26" s="262" t="n"/>
      <c r="J26" s="263" t="n"/>
      <c r="K26" s="268" t="inlineStr">
        <is>
          <t>Единица измерения</t>
        </is>
      </c>
      <c r="L26" s="263" t="n"/>
      <c r="M26" s="268" t="inlineStr">
        <is>
          <t>Количество</t>
        </is>
      </c>
      <c r="N26" s="256" t="n"/>
      <c r="O26" s="256" t="n"/>
      <c r="P26" s="257" t="n"/>
      <c r="Q26" s="268" t="inlineStr">
        <is>
          <t>Сметная стоимость, руб</t>
        </is>
      </c>
      <c r="R26" s="256" t="n"/>
      <c r="S26" s="256" t="n"/>
      <c r="T26" s="256" t="n"/>
      <c r="U26" s="256" t="n"/>
      <c r="V26" s="256" t="n"/>
      <c r="W26" s="256" t="n"/>
      <c r="X26" s="256" t="n"/>
      <c r="Y26" s="256" t="n"/>
      <c r="Z26" s="256" t="n"/>
      <c r="AA26" s="256" t="n"/>
      <c r="AB26" s="257" t="n"/>
    </row>
    <row r="27" ht="12.2" customHeight="1" s="211">
      <c r="A27" s="273" t="n"/>
      <c r="B27" s="266" t="n"/>
      <c r="C27" s="274" t="n"/>
      <c r="G27" s="275" t="n"/>
      <c r="H27" s="274" t="n"/>
      <c r="J27" s="275" t="n"/>
      <c r="K27" s="274" t="n"/>
      <c r="L27" s="275" t="n"/>
      <c r="M27" s="268" t="inlineStr">
        <is>
          <t>на единицу измерения</t>
        </is>
      </c>
      <c r="N27" s="263" t="n"/>
      <c r="O27" s="268" t="inlineStr">
        <is>
          <t>коэффициенты</t>
        </is>
      </c>
      <c r="P27" s="268" t="inlineStr">
        <is>
          <t>всего с учетом коэффициентов</t>
        </is>
      </c>
      <c r="Q27" s="268" t="inlineStr">
        <is>
          <t>на единицу измерения в базисном уровне цен</t>
        </is>
      </c>
      <c r="R27" s="268" t="inlineStr">
        <is>
          <t>индекс</t>
        </is>
      </c>
      <c r="S27" s="268" t="inlineStr">
        <is>
          <t>на единицу измерения в текущем уровне цен</t>
        </is>
      </c>
      <c r="T27" s="262" t="n"/>
      <c r="U27" s="262" t="n"/>
      <c r="V27" s="263" t="n"/>
      <c r="W27" s="268" t="inlineStr">
        <is>
          <t>коэффициенты</t>
        </is>
      </c>
      <c r="X27" s="263" t="n"/>
      <c r="Y27" s="268" t="inlineStr">
        <is>
          <t>всего в текущем уровне цен</t>
        </is>
      </c>
      <c r="Z27" s="262" t="n"/>
      <c r="AA27" s="262" t="n"/>
      <c r="AB27" s="263" t="n"/>
    </row>
    <row r="28" ht="61.35" customHeight="1" s="211">
      <c r="A28" s="268" t="inlineStr">
        <is>
          <t>по пор.</t>
        </is>
      </c>
      <c r="B28" s="268" t="inlineStr">
        <is>
          <t>поз. по см.</t>
        </is>
      </c>
      <c r="C28" s="273" t="n"/>
      <c r="D28" s="260" t="n"/>
      <c r="E28" s="260" t="n"/>
      <c r="F28" s="260" t="n"/>
      <c r="G28" s="266" t="n"/>
      <c r="H28" s="273" t="n"/>
      <c r="I28" s="260" t="n"/>
      <c r="J28" s="266" t="n"/>
      <c r="K28" s="273" t="n"/>
      <c r="L28" s="266" t="n"/>
      <c r="M28" s="273" t="n"/>
      <c r="N28" s="266" t="n"/>
      <c r="O28" s="276" t="n"/>
      <c r="P28" s="276" t="n"/>
      <c r="Q28" s="276" t="n"/>
      <c r="R28" s="276" t="n"/>
      <c r="S28" s="273" t="n"/>
      <c r="T28" s="260" t="n"/>
      <c r="U28" s="260" t="n"/>
      <c r="V28" s="266" t="n"/>
      <c r="W28" s="273" t="n"/>
      <c r="X28" s="266" t="n"/>
      <c r="Y28" s="273" t="n"/>
      <c r="Z28" s="260" t="n"/>
      <c r="AA28" s="260" t="n"/>
      <c r="AB28" s="266" t="n"/>
    </row>
    <row r="29" ht="18.4" customHeight="1" s="211">
      <c r="A29" s="268" t="inlineStr">
        <is>
          <t>1</t>
        </is>
      </c>
      <c r="B29" s="268" t="inlineStr">
        <is>
          <t>2</t>
        </is>
      </c>
      <c r="C29" s="268" t="inlineStr">
        <is>
          <t>3</t>
        </is>
      </c>
      <c r="D29" s="256" t="n"/>
      <c r="E29" s="256" t="n"/>
      <c r="F29" s="256" t="n"/>
      <c r="G29" s="257" t="n"/>
      <c r="H29" s="268" t="inlineStr">
        <is>
          <t>4</t>
        </is>
      </c>
      <c r="I29" s="256" t="n"/>
      <c r="J29" s="257" t="n"/>
      <c r="K29" s="268" t="inlineStr">
        <is>
          <t>5</t>
        </is>
      </c>
      <c r="L29" s="257" t="n"/>
      <c r="M29" s="268" t="inlineStr">
        <is>
          <t>6</t>
        </is>
      </c>
      <c r="N29" s="257" t="n"/>
      <c r="O29" s="268" t="inlineStr">
        <is>
          <t>7</t>
        </is>
      </c>
      <c r="P29" s="268" t="inlineStr">
        <is>
          <t>8</t>
        </is>
      </c>
      <c r="Q29" s="268" t="inlineStr">
        <is>
          <t>9</t>
        </is>
      </c>
      <c r="R29" s="268" t="inlineStr">
        <is>
          <t>10</t>
        </is>
      </c>
      <c r="S29" s="268" t="inlineStr">
        <is>
          <t>11</t>
        </is>
      </c>
      <c r="T29" s="256" t="n"/>
      <c r="U29" s="256" t="n"/>
      <c r="V29" s="257" t="n"/>
      <c r="W29" s="268" t="inlineStr">
        <is>
          <t>12</t>
        </is>
      </c>
      <c r="X29" s="257" t="n"/>
      <c r="Y29" s="268" t="inlineStr">
        <is>
          <t>13</t>
        </is>
      </c>
      <c r="Z29" s="256" t="n"/>
      <c r="AA29" s="256" t="n"/>
      <c r="AB29" s="257" t="n"/>
    </row>
    <row r="31" ht="12.2" customHeight="1" s="211">
      <c r="A31" s="277" t="inlineStr">
        <is>
          <t>Беляева 6</t>
        </is>
      </c>
      <c r="B31" s="260" t="n"/>
      <c r="C31" s="260" t="n"/>
      <c r="D31" s="260" t="n"/>
      <c r="E31" s="260" t="n"/>
      <c r="F31" s="260" t="n"/>
      <c r="G31" s="260" t="n"/>
      <c r="H31" s="260" t="n"/>
      <c r="I31" s="260" t="n"/>
      <c r="J31" s="260" t="n"/>
      <c r="K31" s="260" t="n"/>
      <c r="L31" s="260" t="n"/>
      <c r="M31" s="260" t="n"/>
      <c r="N31" s="260" t="n"/>
      <c r="O31" s="260" t="n"/>
      <c r="P31" s="260" t="n"/>
      <c r="Q31" s="260" t="n"/>
      <c r="R31" s="260" t="n"/>
      <c r="S31" s="260" t="n"/>
      <c r="T31" s="260" t="n"/>
      <c r="U31" s="260" t="n"/>
      <c r="V31" s="260" t="n"/>
      <c r="W31" s="260" t="n"/>
      <c r="X31" s="260" t="n"/>
      <c r="Y31" s="260" t="n"/>
      <c r="Z31" s="260" t="n"/>
      <c r="AA31" s="260" t="n"/>
      <c r="AB31" s="260" t="n"/>
    </row>
    <row r="33" ht="12.2" customHeight="1" s="211">
      <c r="A33" s="277" t="inlineStr">
        <is>
          <t>сантехнические работы</t>
        </is>
      </c>
      <c r="B33" s="260" t="n"/>
      <c r="C33" s="260" t="n"/>
      <c r="D33" s="260" t="n"/>
      <c r="E33" s="260" t="n"/>
      <c r="F33" s="260" t="n"/>
      <c r="G33" s="260" t="n"/>
      <c r="H33" s="260" t="n"/>
      <c r="I33" s="260" t="n"/>
      <c r="J33" s="260" t="n"/>
      <c r="K33" s="260" t="n"/>
      <c r="L33" s="260" t="n"/>
      <c r="M33" s="260" t="n"/>
      <c r="N33" s="260" t="n"/>
      <c r="O33" s="260" t="n"/>
      <c r="P33" s="260" t="n"/>
      <c r="Q33" s="260" t="n"/>
      <c r="R33" s="260" t="n"/>
      <c r="S33" s="260" t="n"/>
      <c r="T33" s="260" t="n"/>
      <c r="U33" s="260" t="n"/>
      <c r="V33" s="260" t="n"/>
      <c r="W33" s="260" t="n"/>
      <c r="X33" s="260" t="n"/>
      <c r="Y33" s="260" t="n"/>
      <c r="Z33" s="260" t="n"/>
      <c r="AA33" s="260" t="n"/>
      <c r="AB33" s="260" t="n"/>
    </row>
    <row r="34" ht="24.6" customHeight="1" s="211">
      <c r="A34" s="269" t="inlineStr">
        <is>
          <t>1</t>
        </is>
      </c>
      <c r="B34" s="278" t="inlineStr">
        <is>
          <t>1</t>
        </is>
      </c>
      <c r="C34" s="278" t="inlineStr">
        <is>
          <t>ГЭСНр 65-02-012-02</t>
        </is>
      </c>
      <c r="H34" s="278" t="inlineStr">
        <is>
          <t>Слив и наполнение водой системы отопления: с осмотром системы</t>
        </is>
      </c>
      <c r="K34" s="278" t="inlineStr">
        <is>
          <t>1000 м3</t>
        </is>
      </c>
      <c r="M34" s="283" t="n">
        <v>0.1</v>
      </c>
      <c r="O34" s="253" t="inlineStr"/>
      <c r="P34" s="282" t="n">
        <v>0.1</v>
      </c>
      <c r="Q34" s="253" t="inlineStr"/>
      <c r="R34" s="253" t="inlineStr"/>
      <c r="S34" s="253" t="inlineStr"/>
      <c r="W34" s="253" t="inlineStr"/>
      <c r="Y34" s="253" t="inlineStr"/>
    </row>
    <row r="35" ht="12.2" customHeight="1" s="211">
      <c r="A35" s="269" t="inlineStr"/>
      <c r="B35" s="269" t="inlineStr"/>
      <c r="C35" s="269" t="inlineStr">
        <is>
          <t xml:space="preserve">             1</t>
        </is>
      </c>
      <c r="H35" s="269" t="inlineStr">
        <is>
          <t>ОТ(ЗТ)</t>
        </is>
      </c>
      <c r="K35" s="269" t="inlineStr">
        <is>
          <t>чел.-ч</t>
        </is>
      </c>
      <c r="M35" s="253" t="inlineStr"/>
      <c r="O35" s="253" t="inlineStr"/>
      <c r="P35" s="279" t="n">
        <v>0.127</v>
      </c>
      <c r="Q35" s="253" t="inlineStr"/>
      <c r="R35" s="253" t="inlineStr"/>
      <c r="S35" s="253" t="inlineStr"/>
      <c r="W35" s="253" t="inlineStr"/>
      <c r="Y35" s="282" t="n">
        <v>60.12</v>
      </c>
    </row>
    <row r="36" ht="12.2" customHeight="1" s="211">
      <c r="A36" s="269" t="inlineStr"/>
      <c r="B36" s="269" t="inlineStr"/>
      <c r="C36" s="269" t="inlineStr">
        <is>
          <t>1-100-30</t>
        </is>
      </c>
      <c r="H36" s="269" t="inlineStr">
        <is>
          <t>Средний разряд работы 3,0</t>
        </is>
      </c>
      <c r="K36" s="269" t="inlineStr">
        <is>
          <t>чел.-ч</t>
        </is>
      </c>
      <c r="M36" s="284" t="n">
        <v>1.27</v>
      </c>
      <c r="O36" s="253" t="inlineStr"/>
      <c r="P36" s="279" t="n">
        <v>0.127</v>
      </c>
      <c r="Q36" s="253" t="inlineStr"/>
      <c r="R36" s="253" t="inlineStr"/>
      <c r="S36" s="284" t="n">
        <v>473.35</v>
      </c>
      <c r="W36" s="253" t="inlineStr"/>
      <c r="Y36" s="284" t="n">
        <v>60.12</v>
      </c>
    </row>
    <row r="37" ht="12.2" customHeight="1" s="211">
      <c r="A37" s="269" t="inlineStr"/>
      <c r="B37" s="269" t="inlineStr"/>
      <c r="C37" s="269" t="inlineStr"/>
      <c r="H37" s="290" t="inlineStr">
        <is>
          <t>Итого прямые затраты</t>
        </is>
      </c>
      <c r="I37" s="262" t="n"/>
      <c r="J37" s="262" t="n"/>
      <c r="K37" s="291" t="inlineStr"/>
      <c r="L37" s="262" t="n"/>
      <c r="M37" s="291" t="inlineStr"/>
      <c r="N37" s="262" t="n"/>
      <c r="O37" s="291" t="inlineStr"/>
      <c r="P37" s="291" t="inlineStr"/>
      <c r="Q37" s="291" t="inlineStr"/>
      <c r="R37" s="291" t="inlineStr"/>
      <c r="S37" s="291" t="inlineStr"/>
      <c r="T37" s="262" t="n"/>
      <c r="U37" s="262" t="n"/>
      <c r="V37" s="262" t="n"/>
      <c r="W37" s="291" t="inlineStr"/>
      <c r="X37" s="262" t="n"/>
      <c r="Y37" s="292" t="n">
        <v>60.12</v>
      </c>
      <c r="Z37" s="262" t="n"/>
      <c r="AA37" s="262" t="n"/>
      <c r="AB37" s="262" t="n"/>
    </row>
    <row r="38" ht="12.2" customHeight="1" s="211">
      <c r="C38" s="269" t="inlineStr"/>
      <c r="H38" s="269" t="inlineStr">
        <is>
          <t>ФОТ</t>
        </is>
      </c>
      <c r="K38" s="269" t="inlineStr"/>
      <c r="M38" s="253" t="inlineStr"/>
      <c r="O38" s="253" t="inlineStr"/>
      <c r="P38" s="253" t="inlineStr"/>
      <c r="Q38" s="269" t="inlineStr"/>
      <c r="R38" s="269" t="inlineStr"/>
      <c r="S38" s="269" t="inlineStr"/>
      <c r="W38" s="269" t="inlineStr"/>
      <c r="Y38" s="284" t="n">
        <v>60.12</v>
      </c>
    </row>
    <row r="39" ht="36.75" customHeight="1" s="211">
      <c r="C39" s="269" t="inlineStr">
        <is>
          <t>812/пр_2020_прил._т._п.99.2_гр.3</t>
        </is>
      </c>
      <c r="H39" s="269" t="inlineStr">
        <is>
          <t>НР (Внутренние санитарно-технические работы: смена труб, санприборов, запорной арматуры и другое)</t>
        </is>
      </c>
      <c r="K39" s="269" t="inlineStr">
        <is>
          <t>%</t>
        </is>
      </c>
      <c r="M39" s="293" t="n">
        <v>103</v>
      </c>
      <c r="O39" s="253" t="inlineStr"/>
      <c r="P39" s="284" t="n">
        <v>103</v>
      </c>
      <c r="Q39" s="269" t="inlineStr"/>
      <c r="R39" s="269" t="inlineStr"/>
      <c r="S39" s="269" t="inlineStr"/>
      <c r="W39" s="269" t="inlineStr"/>
      <c r="Y39" s="284" t="n">
        <v>61.92</v>
      </c>
    </row>
    <row r="40" ht="36.75" customHeight="1" s="211">
      <c r="C40" s="269" t="inlineStr">
        <is>
          <t>774/пр_2020_прил._т._п.99.2_гр.3</t>
        </is>
      </c>
      <c r="H40" s="269" t="inlineStr">
        <is>
          <t>СП (Внутренние санитарно-технические работы: смена труб, санприборов, запорной арматуры и другое)</t>
        </is>
      </c>
      <c r="K40" s="269" t="inlineStr">
        <is>
          <t>%</t>
        </is>
      </c>
      <c r="M40" s="293" t="n">
        <v>52</v>
      </c>
      <c r="O40" s="253" t="inlineStr"/>
      <c r="P40" s="284" t="n">
        <v>52</v>
      </c>
      <c r="Q40" s="269" t="inlineStr"/>
      <c r="R40" s="269" t="inlineStr"/>
      <c r="S40" s="269" t="inlineStr"/>
      <c r="W40" s="269" t="inlineStr"/>
      <c r="Y40" s="284" t="n">
        <v>31.26</v>
      </c>
    </row>
    <row r="41">
      <c r="A41" s="294" t="n"/>
      <c r="B41" s="294" t="n"/>
      <c r="C41" s="294" t="n"/>
      <c r="D41" s="294" t="n"/>
      <c r="E41" s="294" t="n"/>
      <c r="F41" s="294" t="n"/>
      <c r="G41" s="294" t="n"/>
      <c r="H41" s="294" t="n"/>
      <c r="I41" s="294" t="n"/>
      <c r="J41" s="294" t="n"/>
      <c r="K41" s="294" t="n"/>
      <c r="L41" s="294" t="n"/>
      <c r="M41" s="294" t="n"/>
      <c r="N41" s="294" t="n"/>
      <c r="O41" s="294" t="n"/>
      <c r="P41" s="294" t="n"/>
      <c r="Q41" s="294" t="n"/>
      <c r="R41" s="294" t="n"/>
      <c r="S41" s="294" t="n"/>
      <c r="T41" s="294" t="n"/>
      <c r="U41" s="294" t="n"/>
      <c r="V41" s="294" t="n"/>
      <c r="W41" s="294" t="n"/>
      <c r="X41" s="294" t="n"/>
      <c r="Y41" s="294" t="n"/>
      <c r="Z41" s="294" t="n"/>
      <c r="AA41" s="294" t="n"/>
      <c r="AB41" s="294" t="n"/>
    </row>
    <row r="42" ht="12.2" customHeight="1" s="211">
      <c r="H42" s="278" t="inlineStr">
        <is>
          <t>Всего по позиции</t>
        </is>
      </c>
      <c r="R42" s="269" t="inlineStr"/>
      <c r="S42" s="282" t="n">
        <v>1533</v>
      </c>
      <c r="W42" s="269" t="inlineStr"/>
      <c r="Y42" s="282" t="n">
        <v>153.3</v>
      </c>
    </row>
    <row r="43" ht="24.6" customHeight="1" s="211">
      <c r="A43" s="269" t="inlineStr">
        <is>
          <t>2</t>
        </is>
      </c>
      <c r="B43" s="278" t="inlineStr">
        <is>
          <t>2</t>
        </is>
      </c>
      <c r="C43" s="278" t="inlineStr">
        <is>
          <t>ГЭСНр 65-01-001-01</t>
        </is>
      </c>
      <c r="H43" s="278" t="inlineStr">
        <is>
          <t>Разборка трубопроводов из водогазопроводных труб диаметром: до 25 мм</t>
        </is>
      </c>
      <c r="K43" s="278" t="inlineStr">
        <is>
          <t>100 м</t>
        </is>
      </c>
      <c r="M43" s="284" t="n">
        <v>0.01</v>
      </c>
      <c r="O43" s="253" t="inlineStr"/>
      <c r="P43" s="282" t="n">
        <v>0.01</v>
      </c>
      <c r="Q43" s="253" t="inlineStr"/>
      <c r="R43" s="253" t="inlineStr"/>
      <c r="S43" s="253" t="inlineStr"/>
      <c r="W43" s="253" t="inlineStr"/>
      <c r="Y43" s="253" t="inlineStr"/>
    </row>
    <row r="44" ht="12.2" customHeight="1" s="211">
      <c r="A44" s="269" t="inlineStr"/>
      <c r="B44" s="269" t="inlineStr"/>
      <c r="C44" s="269" t="inlineStr">
        <is>
          <t xml:space="preserve">             1</t>
        </is>
      </c>
      <c r="H44" s="269" t="inlineStr">
        <is>
          <t>ОТ(ЗТ)</t>
        </is>
      </c>
      <c r="K44" s="269" t="inlineStr">
        <is>
          <t>чел.-ч</t>
        </is>
      </c>
      <c r="M44" s="253" t="inlineStr"/>
      <c r="O44" s="253" t="inlineStr"/>
      <c r="P44" s="281" t="n">
        <v>0.2803</v>
      </c>
      <c r="Q44" s="253" t="inlineStr"/>
      <c r="R44" s="253" t="inlineStr"/>
      <c r="S44" s="253" t="inlineStr"/>
      <c r="W44" s="253" t="inlineStr"/>
      <c r="Y44" s="282" t="n">
        <v>128.22</v>
      </c>
    </row>
    <row r="45" ht="12.2" customHeight="1" s="211">
      <c r="A45" s="269" t="inlineStr"/>
      <c r="B45" s="269" t="inlineStr"/>
      <c r="C45" s="269" t="inlineStr">
        <is>
          <t>1-100-26</t>
        </is>
      </c>
      <c r="H45" s="269" t="inlineStr">
        <is>
          <t>Средний разряд работы 2,6</t>
        </is>
      </c>
      <c r="K45" s="269" t="inlineStr">
        <is>
          <t>чел.-ч</t>
        </is>
      </c>
      <c r="M45" s="284" t="n">
        <v>28.03</v>
      </c>
      <c r="O45" s="253" t="inlineStr"/>
      <c r="P45" s="281" t="n">
        <v>0.2803</v>
      </c>
      <c r="Q45" s="253" t="inlineStr"/>
      <c r="R45" s="253" t="inlineStr"/>
      <c r="S45" s="284" t="n">
        <v>457.44</v>
      </c>
      <c r="W45" s="253" t="inlineStr"/>
      <c r="Y45" s="284" t="n">
        <v>128.22</v>
      </c>
    </row>
    <row r="46" ht="12.2" customHeight="1" s="211">
      <c r="A46" s="269" t="inlineStr"/>
      <c r="B46" s="269" t="inlineStr"/>
      <c r="C46" s="269" t="inlineStr">
        <is>
          <t xml:space="preserve">             2</t>
        </is>
      </c>
      <c r="H46" s="269" t="inlineStr">
        <is>
          <t>ЭМ</t>
        </is>
      </c>
      <c r="K46" s="269" t="inlineStr"/>
      <c r="M46" s="253" t="inlineStr"/>
      <c r="O46" s="253" t="inlineStr"/>
      <c r="P46" s="253" t="inlineStr"/>
      <c r="Q46" s="253" t="inlineStr"/>
      <c r="R46" s="253" t="inlineStr"/>
      <c r="S46" s="253" t="inlineStr"/>
      <c r="W46" s="253" t="inlineStr"/>
      <c r="Y46" s="282" t="n">
        <v>0.16</v>
      </c>
    </row>
    <row r="47" ht="12.2" customHeight="1" s="211">
      <c r="A47" s="285" t="inlineStr"/>
      <c r="B47" s="285" t="inlineStr"/>
      <c r="C47" s="285" t="inlineStr"/>
      <c r="H47" s="285" t="inlineStr">
        <is>
          <t>ОТм(ЗТм)</t>
        </is>
      </c>
      <c r="K47" s="285" t="inlineStr">
        <is>
          <t>чел.-ч</t>
        </is>
      </c>
      <c r="M47" s="286" t="inlineStr"/>
      <c r="O47" s="286" t="inlineStr"/>
      <c r="P47" s="295" t="n">
        <v>0.0005</v>
      </c>
      <c r="Q47" s="286" t="inlineStr"/>
      <c r="R47" s="286" t="inlineStr"/>
      <c r="S47" s="286" t="inlineStr"/>
      <c r="W47" s="286" t="inlineStr"/>
      <c r="Y47" s="282" t="n">
        <v>0.24</v>
      </c>
    </row>
    <row r="48" ht="24.6" customHeight="1" s="211">
      <c r="A48" s="269" t="inlineStr"/>
      <c r="B48" s="269" t="inlineStr"/>
      <c r="C48" s="269" t="inlineStr">
        <is>
          <t>91.06.06-048</t>
        </is>
      </c>
      <c r="H48" s="269" t="inlineStr">
        <is>
          <t>Подъемники одномачтовые, грузоподъемность до 500 кг, высота подъема 45 м</t>
        </is>
      </c>
      <c r="K48" s="269" t="inlineStr">
        <is>
          <t>маш.-ч</t>
        </is>
      </c>
      <c r="M48" s="284" t="n">
        <v>0.05</v>
      </c>
      <c r="O48" s="253" t="inlineStr"/>
      <c r="P48" s="281" t="n">
        <v>0.0005</v>
      </c>
      <c r="Q48" s="284" t="n">
        <v>37.32</v>
      </c>
      <c r="R48" s="284" t="n">
        <v>1.52</v>
      </c>
      <c r="S48" s="284" t="n">
        <v>56.73</v>
      </c>
      <c r="W48" s="253" t="inlineStr"/>
      <c r="Y48" s="284" t="n">
        <v>0.03</v>
      </c>
    </row>
    <row r="49" ht="12.2" customHeight="1" s="211">
      <c r="A49" s="269" t="inlineStr"/>
      <c r="B49" s="269" t="inlineStr"/>
      <c r="C49" s="269" t="inlineStr">
        <is>
          <t>4-100-030</t>
        </is>
      </c>
      <c r="H49" s="269" t="inlineStr">
        <is>
          <t>ОТм(ЗТм) Средний разряд машинистов 3,0</t>
        </is>
      </c>
      <c r="K49" s="269" t="inlineStr">
        <is>
          <t>чел.-ч</t>
        </is>
      </c>
      <c r="M49" s="284" t="n">
        <v>0.05</v>
      </c>
      <c r="O49" s="253" t="inlineStr"/>
      <c r="P49" s="281" t="n">
        <v>0.0005</v>
      </c>
      <c r="Q49" s="253" t="inlineStr"/>
      <c r="R49" s="253" t="inlineStr"/>
      <c r="S49" s="284" t="n">
        <v>473.35</v>
      </c>
      <c r="W49" s="253" t="inlineStr"/>
      <c r="Y49" s="284" t="n">
        <v>0.24</v>
      </c>
    </row>
    <row r="50" ht="12.2" customHeight="1" s="211">
      <c r="A50" s="269" t="inlineStr"/>
      <c r="B50" s="269" t="inlineStr"/>
      <c r="C50" s="269" t="inlineStr">
        <is>
          <t>91.17.04-042</t>
        </is>
      </c>
      <c r="H50" s="269" t="inlineStr">
        <is>
          <t>Аппараты для газовой сварки и резки</t>
        </is>
      </c>
      <c r="K50" s="269" t="inlineStr">
        <is>
          <t>маш.-ч</t>
        </is>
      </c>
      <c r="M50" s="283" t="n">
        <v>2.5</v>
      </c>
      <c r="O50" s="253" t="inlineStr"/>
      <c r="P50" s="279" t="n">
        <v>0.025</v>
      </c>
      <c r="Q50" s="284" t="n">
        <v>4.35</v>
      </c>
      <c r="R50" s="284" t="n">
        <v>1.21</v>
      </c>
      <c r="S50" s="284" t="n">
        <v>5.26</v>
      </c>
      <c r="W50" s="253" t="inlineStr"/>
      <c r="Y50" s="284" t="n">
        <v>0.13</v>
      </c>
    </row>
    <row r="51" ht="12.2" customHeight="1" s="211">
      <c r="A51" s="269" t="inlineStr"/>
      <c r="B51" s="269" t="inlineStr"/>
      <c r="C51" s="269" t="inlineStr">
        <is>
          <t xml:space="preserve">             4</t>
        </is>
      </c>
      <c r="H51" s="269" t="inlineStr">
        <is>
          <t>М</t>
        </is>
      </c>
      <c r="K51" s="269" t="inlineStr"/>
      <c r="M51" s="253" t="inlineStr"/>
      <c r="O51" s="253" t="inlineStr"/>
      <c r="P51" s="253" t="inlineStr"/>
      <c r="Q51" s="253" t="inlineStr"/>
      <c r="R51" s="253" t="inlineStr"/>
      <c r="S51" s="253" t="inlineStr"/>
      <c r="W51" s="253" t="inlineStr"/>
      <c r="Y51" s="282" t="n">
        <v>4.07</v>
      </c>
    </row>
    <row r="52" ht="12.2" customHeight="1" s="211">
      <c r="A52" s="269" t="inlineStr"/>
      <c r="B52" s="269" t="inlineStr"/>
      <c r="C52" s="269" t="inlineStr">
        <is>
          <t>01.3.02.03-0001</t>
        </is>
      </c>
      <c r="H52" s="269" t="inlineStr">
        <is>
          <t>Ацетилен газообразный технический</t>
        </is>
      </c>
      <c r="K52" s="269" t="inlineStr">
        <is>
          <t>м3</t>
        </is>
      </c>
      <c r="M52" s="284" t="n">
        <v>0.36</v>
      </c>
      <c r="O52" s="253" t="inlineStr"/>
      <c r="P52" s="281" t="n">
        <v>0.0036</v>
      </c>
      <c r="Q52" s="253" t="inlineStr"/>
      <c r="R52" s="253" t="inlineStr"/>
      <c r="S52" s="284" t="n">
        <v>526.35</v>
      </c>
      <c r="W52" s="253" t="inlineStr"/>
      <c r="Y52" s="284" t="n">
        <v>1.89</v>
      </c>
    </row>
    <row r="53" ht="12.2" customHeight="1" s="211">
      <c r="A53" s="269" t="inlineStr"/>
      <c r="B53" s="269" t="inlineStr"/>
      <c r="C53" s="269" t="inlineStr">
        <is>
          <t>01.3.02.08-0001</t>
        </is>
      </c>
      <c r="H53" s="269" t="inlineStr">
        <is>
          <t>Кислород газообразный технический</t>
        </is>
      </c>
      <c r="K53" s="269" t="inlineStr">
        <is>
          <t>м3</t>
        </is>
      </c>
      <c r="M53" s="284" t="n">
        <v>2.29</v>
      </c>
      <c r="O53" s="253" t="inlineStr"/>
      <c r="P53" s="281" t="n">
        <v>0.0229</v>
      </c>
      <c r="Q53" s="284" t="n">
        <v>114.64</v>
      </c>
      <c r="R53" s="284" t="n">
        <v>0.83</v>
      </c>
      <c r="S53" s="284" t="n">
        <v>95.15000000000001</v>
      </c>
      <c r="W53" s="253" t="inlineStr"/>
      <c r="Y53" s="284" t="n">
        <v>2.18</v>
      </c>
    </row>
    <row r="54" ht="24.6" customHeight="1" s="211">
      <c r="A54" s="269" t="inlineStr"/>
      <c r="B54" s="269" t="inlineStr"/>
      <c r="C54" s="269" t="inlineStr">
        <is>
          <t>999-9899</t>
        </is>
      </c>
      <c r="H54" s="269" t="inlineStr">
        <is>
          <t>Строительный мусор и масса возвратных материалов</t>
        </is>
      </c>
      <c r="K54" s="269" t="inlineStr">
        <is>
          <t>т</t>
        </is>
      </c>
      <c r="M54" s="284" t="n">
        <v>0.19</v>
      </c>
      <c r="O54" s="253" t="inlineStr"/>
      <c r="P54" s="281" t="n">
        <v>0.0019</v>
      </c>
      <c r="Q54" s="253" t="inlineStr"/>
      <c r="R54" s="253" t="inlineStr"/>
      <c r="S54" s="253" t="inlineStr"/>
      <c r="W54" s="253" t="inlineStr"/>
      <c r="Y54" s="253" t="inlineStr"/>
    </row>
    <row r="55" ht="12.2" customHeight="1" s="211">
      <c r="A55" s="269" t="inlineStr"/>
      <c r="B55" s="269" t="inlineStr"/>
      <c r="C55" s="269" t="inlineStr"/>
      <c r="H55" s="290" t="inlineStr">
        <is>
          <t>Итого прямые затраты</t>
        </is>
      </c>
      <c r="I55" s="262" t="n"/>
      <c r="J55" s="262" t="n"/>
      <c r="K55" s="291" t="inlineStr"/>
      <c r="L55" s="262" t="n"/>
      <c r="M55" s="291" t="inlineStr"/>
      <c r="N55" s="262" t="n"/>
      <c r="O55" s="291" t="inlineStr"/>
      <c r="P55" s="291" t="inlineStr"/>
      <c r="Q55" s="291" t="inlineStr"/>
      <c r="R55" s="291" t="inlineStr"/>
      <c r="S55" s="291" t="inlineStr"/>
      <c r="T55" s="262" t="n"/>
      <c r="U55" s="262" t="n"/>
      <c r="V55" s="262" t="n"/>
      <c r="W55" s="291" t="inlineStr"/>
      <c r="X55" s="262" t="n"/>
      <c r="Y55" s="292" t="n">
        <v>132.69</v>
      </c>
      <c r="Z55" s="262" t="n"/>
      <c r="AA55" s="262" t="n"/>
      <c r="AB55" s="262" t="n"/>
    </row>
    <row r="56" ht="12.2" customHeight="1" s="211">
      <c r="C56" s="269" t="inlineStr"/>
      <c r="H56" s="269" t="inlineStr">
        <is>
          <t>ФОТ</t>
        </is>
      </c>
      <c r="K56" s="269" t="inlineStr"/>
      <c r="M56" s="253" t="inlineStr"/>
      <c r="O56" s="253" t="inlineStr"/>
      <c r="P56" s="253" t="inlineStr"/>
      <c r="Q56" s="269" t="inlineStr"/>
      <c r="R56" s="269" t="inlineStr"/>
      <c r="S56" s="269" t="inlineStr"/>
      <c r="W56" s="269" t="inlineStr"/>
      <c r="Y56" s="284" t="n">
        <v>128.46</v>
      </c>
    </row>
    <row r="57" ht="24.6" customHeight="1" s="211">
      <c r="C57" s="269" t="inlineStr">
        <is>
          <t>812/пр_2020_прил._т._п.99.1_гр.3</t>
        </is>
      </c>
      <c r="H57" s="269" t="inlineStr">
        <is>
          <t>НР (Внутренние санитарно-технические работы: демонтаж и разборка)</t>
        </is>
      </c>
      <c r="K57" s="269" t="inlineStr">
        <is>
          <t>%</t>
        </is>
      </c>
      <c r="M57" s="293" t="n">
        <v>87</v>
      </c>
      <c r="O57" s="253" t="inlineStr"/>
      <c r="P57" s="284" t="n">
        <v>87</v>
      </c>
      <c r="Q57" s="269" t="inlineStr"/>
      <c r="R57" s="269" t="inlineStr"/>
      <c r="S57" s="269" t="inlineStr"/>
      <c r="W57" s="269" t="inlineStr"/>
      <c r="Y57" s="284" t="n">
        <v>111.76</v>
      </c>
    </row>
    <row r="58" ht="24.6" customHeight="1" s="211">
      <c r="C58" s="269" t="inlineStr">
        <is>
          <t>774/пр_2020_прил._т._п.99.1_гр.3</t>
        </is>
      </c>
      <c r="H58" s="269" t="inlineStr">
        <is>
          <t>СП (Внутренние санитарно-технические работы: демонтаж и разборка)</t>
        </is>
      </c>
      <c r="K58" s="269" t="inlineStr">
        <is>
          <t>%</t>
        </is>
      </c>
      <c r="M58" s="293" t="n">
        <v>44</v>
      </c>
      <c r="O58" s="253" t="inlineStr"/>
      <c r="P58" s="284" t="n">
        <v>44</v>
      </c>
      <c r="Q58" s="269" t="inlineStr"/>
      <c r="R58" s="269" t="inlineStr"/>
      <c r="S58" s="269" t="inlineStr"/>
      <c r="W58" s="269" t="inlineStr"/>
      <c r="Y58" s="284" t="n">
        <v>56.52</v>
      </c>
    </row>
    <row r="59">
      <c r="A59" s="294" t="n"/>
      <c r="B59" s="294" t="n"/>
      <c r="C59" s="294" t="n"/>
      <c r="D59" s="294" t="n"/>
      <c r="E59" s="294" t="n"/>
      <c r="F59" s="294" t="n"/>
      <c r="G59" s="294" t="n"/>
      <c r="H59" s="294" t="n"/>
      <c r="I59" s="294" t="n"/>
      <c r="J59" s="294" t="n"/>
      <c r="K59" s="294" t="n"/>
      <c r="L59" s="294" t="n"/>
      <c r="M59" s="294" t="n"/>
      <c r="N59" s="294" t="n"/>
      <c r="O59" s="294" t="n"/>
      <c r="P59" s="294" t="n"/>
      <c r="Q59" s="294" t="n"/>
      <c r="R59" s="294" t="n"/>
      <c r="S59" s="294" t="n"/>
      <c r="T59" s="294" t="n"/>
      <c r="U59" s="294" t="n"/>
      <c r="V59" s="294" t="n"/>
      <c r="W59" s="294" t="n"/>
      <c r="X59" s="294" t="n"/>
      <c r="Y59" s="294" t="n"/>
      <c r="Z59" s="294" t="n"/>
      <c r="AA59" s="294" t="n"/>
      <c r="AB59" s="294" t="n"/>
    </row>
    <row r="60" ht="12.2" customHeight="1" s="211">
      <c r="H60" s="278" t="inlineStr">
        <is>
          <t>Всего по позиции</t>
        </is>
      </c>
      <c r="R60" s="269" t="inlineStr"/>
      <c r="S60" s="282" t="n">
        <v>30097</v>
      </c>
      <c r="W60" s="269" t="inlineStr"/>
      <c r="Y60" s="282" t="n">
        <v>300.97</v>
      </c>
    </row>
    <row r="61" ht="48.95" customHeight="1" s="211">
      <c r="A61" s="269" t="inlineStr">
        <is>
          <t>3</t>
        </is>
      </c>
      <c r="B61" s="278" t="inlineStr">
        <is>
          <t>3</t>
        </is>
      </c>
      <c r="C61" s="278" t="inlineStr">
        <is>
          <t>ГЭСН 16-04-005-01</t>
        </is>
      </c>
      <c r="H61" s="278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      </is>
      </c>
      <c r="K61" s="278" t="inlineStr">
        <is>
          <t>100 м</t>
        </is>
      </c>
      <c r="M61" s="284" t="n">
        <v>0.01</v>
      </c>
      <c r="O61" s="253" t="inlineStr"/>
      <c r="P61" s="282" t="n">
        <v>0.01</v>
      </c>
      <c r="Q61" s="253" t="inlineStr"/>
      <c r="R61" s="253" t="inlineStr"/>
      <c r="S61" s="253" t="inlineStr"/>
      <c r="W61" s="253" t="inlineStr"/>
      <c r="Y61" s="253" t="inlineStr"/>
    </row>
    <row r="62" ht="12.2" customHeight="1" s="211">
      <c r="A62" s="269" t="inlineStr"/>
      <c r="B62" s="269" t="inlineStr"/>
      <c r="C62" s="269" t="inlineStr">
        <is>
          <t xml:space="preserve">             1</t>
        </is>
      </c>
      <c r="H62" s="269" t="inlineStr">
        <is>
          <t>ОТ(ЗТ)</t>
        </is>
      </c>
      <c r="K62" s="269" t="inlineStr">
        <is>
          <t>чел.-ч</t>
        </is>
      </c>
      <c r="M62" s="253" t="inlineStr"/>
      <c r="O62" s="253" t="inlineStr"/>
      <c r="P62" s="281" t="n">
        <v>0.1371</v>
      </c>
      <c r="Q62" s="253" t="inlineStr"/>
      <c r="R62" s="253" t="inlineStr"/>
      <c r="S62" s="253" t="inlineStr"/>
      <c r="W62" s="253" t="inlineStr"/>
      <c r="Y62" s="282" t="n">
        <v>71.44</v>
      </c>
    </row>
    <row r="63" ht="12.2" customHeight="1" s="211">
      <c r="A63" s="269" t="inlineStr"/>
      <c r="B63" s="269" t="inlineStr"/>
      <c r="C63" s="269" t="inlineStr">
        <is>
          <t>1-100-38</t>
        </is>
      </c>
      <c r="H63" s="269" t="inlineStr">
        <is>
          <t>Средний разряд работы 3,8</t>
        </is>
      </c>
      <c r="K63" s="269" t="inlineStr">
        <is>
          <t>чел.-ч</t>
        </is>
      </c>
      <c r="M63" s="284" t="n">
        <v>13.71</v>
      </c>
      <c r="O63" s="253" t="inlineStr"/>
      <c r="P63" s="281" t="n">
        <v>0.1371</v>
      </c>
      <c r="Q63" s="253" t="inlineStr"/>
      <c r="R63" s="253" t="inlineStr"/>
      <c r="S63" s="284" t="n">
        <v>521.08</v>
      </c>
      <c r="W63" s="253" t="inlineStr"/>
      <c r="Y63" s="284" t="n">
        <v>71.44</v>
      </c>
    </row>
    <row r="64" ht="12.2" customHeight="1" s="211">
      <c r="A64" s="269" t="inlineStr"/>
      <c r="B64" s="269" t="inlineStr"/>
      <c r="C64" s="269" t="inlineStr">
        <is>
          <t xml:space="preserve">             2</t>
        </is>
      </c>
      <c r="H64" s="269" t="inlineStr">
        <is>
          <t>ЭМ</t>
        </is>
      </c>
      <c r="K64" s="269" t="inlineStr"/>
      <c r="M64" s="253" t="inlineStr"/>
      <c r="O64" s="253" t="inlineStr"/>
      <c r="P64" s="253" t="inlineStr"/>
      <c r="Q64" s="253" t="inlineStr"/>
      <c r="R64" s="253" t="inlineStr"/>
      <c r="S64" s="253" t="inlineStr"/>
      <c r="W64" s="253" t="inlineStr"/>
      <c r="Y64" s="282" t="n">
        <v>0.39</v>
      </c>
    </row>
    <row r="65" ht="12.2" customHeight="1" s="211">
      <c r="A65" s="285" t="inlineStr"/>
      <c r="B65" s="285" t="inlineStr"/>
      <c r="C65" s="285" t="inlineStr"/>
      <c r="H65" s="285" t="inlineStr">
        <is>
          <t>ОТм(ЗТм)</t>
        </is>
      </c>
      <c r="K65" s="285" t="inlineStr">
        <is>
          <t>чел.-ч</t>
        </is>
      </c>
      <c r="M65" s="286" t="inlineStr"/>
      <c r="O65" s="286" t="inlineStr"/>
      <c r="P65" s="295" t="n">
        <v>0.0002</v>
      </c>
      <c r="Q65" s="286" t="inlineStr"/>
      <c r="R65" s="286" t="inlineStr"/>
      <c r="S65" s="286" t="inlineStr"/>
      <c r="W65" s="286" t="inlineStr"/>
      <c r="Y65" s="282" t="n">
        <v>0.11</v>
      </c>
    </row>
    <row r="66" ht="48.95" customHeight="1" s="211">
      <c r="A66" s="269" t="inlineStr"/>
      <c r="B66" s="269" t="inlineStr"/>
      <c r="C66" s="269" t="inlineStr">
        <is>
          <t>91.10.09-011</t>
        </is>
      </c>
      <c r="H66" s="269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66" s="269" t="inlineStr">
        <is>
          <t>маш.-ч</t>
        </is>
      </c>
      <c r="M66" s="284" t="n">
        <v>1.27</v>
      </c>
      <c r="O66" s="253" t="inlineStr"/>
      <c r="P66" s="281" t="n">
        <v>0.0127</v>
      </c>
      <c r="Q66" s="284" t="n">
        <v>14.13</v>
      </c>
      <c r="R66" s="284" t="n">
        <v>1.44</v>
      </c>
      <c r="S66" s="284" t="n">
        <v>20.35</v>
      </c>
      <c r="W66" s="253" t="inlineStr"/>
      <c r="Y66" s="284" t="n">
        <v>0.26</v>
      </c>
    </row>
    <row r="67" ht="24.6" customHeight="1" s="211">
      <c r="A67" s="269" t="inlineStr"/>
      <c r="B67" s="269" t="inlineStr"/>
      <c r="C67" s="269" t="inlineStr">
        <is>
          <t>91.14.02-001</t>
        </is>
      </c>
      <c r="H67" s="269" t="inlineStr">
        <is>
          <t>Автомобили бортовые, грузоподъемность до 5 т</t>
        </is>
      </c>
      <c r="K67" s="269" t="inlineStr">
        <is>
          <t>маш.-ч</t>
        </is>
      </c>
      <c r="M67" s="284" t="n">
        <v>0.02</v>
      </c>
      <c r="O67" s="253" t="inlineStr"/>
      <c r="P67" s="281" t="n">
        <v>0.0002</v>
      </c>
      <c r="Q67" s="253" t="inlineStr"/>
      <c r="R67" s="253" t="inlineStr"/>
      <c r="S67" s="284" t="n">
        <v>640.84</v>
      </c>
      <c r="W67" s="253" t="inlineStr"/>
      <c r="Y67" s="284" t="n">
        <v>0.13</v>
      </c>
    </row>
    <row r="68" ht="12.2" customHeight="1" s="211">
      <c r="A68" s="269" t="inlineStr"/>
      <c r="B68" s="269" t="inlineStr"/>
      <c r="C68" s="269" t="inlineStr">
        <is>
          <t>4-100-040</t>
        </is>
      </c>
      <c r="H68" s="269" t="inlineStr">
        <is>
          <t>ОТм(ЗТм) Средний разряд машинистов 4,0</t>
        </is>
      </c>
      <c r="K68" s="269" t="inlineStr">
        <is>
          <t>чел.-ч</t>
        </is>
      </c>
      <c r="M68" s="284" t="n">
        <v>0.02</v>
      </c>
      <c r="O68" s="253" t="inlineStr"/>
      <c r="P68" s="281" t="n">
        <v>0.0002</v>
      </c>
      <c r="Q68" s="253" t="inlineStr"/>
      <c r="R68" s="253" t="inlineStr"/>
      <c r="S68" s="284" t="n">
        <v>533.01</v>
      </c>
      <c r="W68" s="253" t="inlineStr"/>
      <c r="Y68" s="284" t="n">
        <v>0.11</v>
      </c>
    </row>
    <row r="69" ht="12.2" customHeight="1" s="211">
      <c r="A69" s="269" t="inlineStr"/>
      <c r="B69" s="269" t="inlineStr"/>
      <c r="C69" s="269" t="inlineStr">
        <is>
          <t xml:space="preserve">             4</t>
        </is>
      </c>
      <c r="H69" s="269" t="inlineStr">
        <is>
          <t>М</t>
        </is>
      </c>
      <c r="K69" s="269" t="inlineStr"/>
      <c r="M69" s="253" t="inlineStr"/>
      <c r="O69" s="253" t="inlineStr"/>
      <c r="P69" s="253" t="inlineStr"/>
      <c r="Q69" s="253" t="inlineStr"/>
      <c r="R69" s="253" t="inlineStr"/>
      <c r="S69" s="253" t="inlineStr"/>
      <c r="W69" s="253" t="inlineStr"/>
      <c r="Y69" s="282" t="n">
        <v>5.14</v>
      </c>
    </row>
    <row r="70" ht="12.2" customHeight="1" s="211">
      <c r="A70" s="269" t="inlineStr"/>
      <c r="B70" s="269" t="inlineStr"/>
      <c r="C70" s="269" t="inlineStr">
        <is>
          <t>01.7.03.01-0001</t>
        </is>
      </c>
      <c r="H70" s="269" t="inlineStr">
        <is>
          <t>Вода</t>
        </is>
      </c>
      <c r="K70" s="269" t="inlineStr">
        <is>
          <t>м3</t>
        </is>
      </c>
      <c r="M70" s="279" t="n">
        <v>0.293</v>
      </c>
      <c r="O70" s="253" t="inlineStr"/>
      <c r="P70" s="288" t="n">
        <v>0.00293</v>
      </c>
      <c r="Q70" s="284" t="n">
        <v>35.71</v>
      </c>
      <c r="R70" s="284" t="n">
        <v>0.89</v>
      </c>
      <c r="S70" s="284" t="n">
        <v>31.78</v>
      </c>
      <c r="W70" s="253" t="inlineStr"/>
      <c r="Y70" s="284" t="n">
        <v>0.09</v>
      </c>
    </row>
    <row r="71" ht="12.2" customHeight="1" s="211">
      <c r="A71" s="269" t="inlineStr"/>
      <c r="B71" s="269" t="inlineStr"/>
      <c r="C71" s="269" t="inlineStr">
        <is>
          <t>01.7.03.04-0001</t>
        </is>
      </c>
      <c r="H71" s="269" t="inlineStr">
        <is>
          <t>Электроэнергия</t>
        </is>
      </c>
      <c r="K71" s="269" t="inlineStr">
        <is>
          <t>кВт-ч</t>
        </is>
      </c>
      <c r="M71" s="281" t="n">
        <v>2.4828</v>
      </c>
      <c r="O71" s="253" t="inlineStr"/>
      <c r="P71" s="296" t="n">
        <v>0.024828</v>
      </c>
      <c r="Q71" s="253" t="inlineStr"/>
      <c r="R71" s="253" t="inlineStr"/>
      <c r="S71" s="284" t="n">
        <v>7</v>
      </c>
      <c r="W71" s="253" t="inlineStr"/>
      <c r="Y71" s="284" t="n">
        <v>0.17</v>
      </c>
    </row>
    <row r="72" ht="24.6" customHeight="1" s="211">
      <c r="A72" s="269" t="inlineStr"/>
      <c r="B72" s="269" t="inlineStr"/>
      <c r="C72" s="269" t="inlineStr">
        <is>
          <t>01.7.15.07-0025</t>
        </is>
      </c>
      <c r="H72" s="269" t="inlineStr">
        <is>
          <t>Дюбели полиэтиленовые распорные, диаметр 10 мм, длина 40 мм</t>
        </is>
      </c>
      <c r="K72" s="269" t="inlineStr">
        <is>
          <t>1000 шт</t>
        </is>
      </c>
      <c r="M72" s="279" t="n">
        <v>0.167</v>
      </c>
      <c r="O72" s="253" t="inlineStr"/>
      <c r="P72" s="288" t="n">
        <v>0.00167</v>
      </c>
      <c r="Q72" s="284" t="n">
        <v>584.14</v>
      </c>
      <c r="R72" s="284" t="n">
        <v>1.29</v>
      </c>
      <c r="S72" s="284" t="n">
        <v>753.54</v>
      </c>
      <c r="W72" s="253" t="inlineStr"/>
      <c r="Y72" s="284" t="n">
        <v>1.26</v>
      </c>
    </row>
    <row r="73" ht="24.6" customHeight="1" s="211">
      <c r="A73" s="269" t="inlineStr"/>
      <c r="B73" s="269" t="inlineStr"/>
      <c r="C73" s="269" t="inlineStr">
        <is>
          <t>01.7.15.12-0031</t>
        </is>
      </c>
      <c r="H73" s="269" t="inlineStr">
        <is>
          <t>Шпильки стальные оцинкованные резьбовые, диаметр резьбы М10, длина 100 мм</t>
        </is>
      </c>
      <c r="K73" s="269" t="inlineStr">
        <is>
          <t>т</t>
        </is>
      </c>
      <c r="M73" s="288" t="n">
        <v>0.00317</v>
      </c>
      <c r="O73" s="253" t="inlineStr"/>
      <c r="P73" s="289" t="n">
        <v>3.17e-05</v>
      </c>
      <c r="Q73" s="284" t="n">
        <v>150361.36</v>
      </c>
      <c r="R73" s="284" t="n">
        <v>0.76</v>
      </c>
      <c r="S73" s="284" t="n">
        <v>114274.63</v>
      </c>
      <c r="W73" s="253" t="inlineStr"/>
      <c r="Y73" s="284" t="n">
        <v>3.62</v>
      </c>
    </row>
    <row r="74" ht="12.2" customHeight="1" s="211">
      <c r="A74" s="269" t="inlineStr"/>
      <c r="B74" s="269" t="inlineStr"/>
      <c r="C74" s="269" t="inlineStr">
        <is>
          <t>01.7.17.09</t>
        </is>
      </c>
      <c r="H74" s="269" t="inlineStr">
        <is>
          <t>Буры</t>
        </is>
      </c>
      <c r="K74" s="269" t="inlineStr">
        <is>
          <t>шт</t>
        </is>
      </c>
      <c r="M74" s="253" t="inlineStr">
        <is>
          <t>П</t>
        </is>
      </c>
      <c r="O74" s="253" t="inlineStr"/>
      <c r="P74" s="284" t="n">
        <v>0</v>
      </c>
      <c r="Q74" s="253" t="inlineStr"/>
      <c r="R74" s="253" t="inlineStr"/>
      <c r="S74" s="253" t="inlineStr"/>
      <c r="W74" s="253" t="inlineStr"/>
      <c r="Y74" s="253" t="inlineStr"/>
    </row>
    <row r="75" ht="12.2" customHeight="1" s="211">
      <c r="A75" s="269" t="inlineStr"/>
      <c r="B75" s="269" t="inlineStr"/>
      <c r="C75" s="269" t="inlineStr">
        <is>
          <t>18.1.09.06</t>
        </is>
      </c>
      <c r="H75" s="269" t="inlineStr">
        <is>
          <t>Арматура муфтовая</t>
        </is>
      </c>
      <c r="K75" s="269" t="inlineStr">
        <is>
          <t>шт</t>
        </is>
      </c>
      <c r="M75" s="253" t="inlineStr">
        <is>
          <t>П</t>
        </is>
      </c>
      <c r="O75" s="253" t="inlineStr"/>
      <c r="P75" s="284" t="n">
        <v>0</v>
      </c>
      <c r="Q75" s="253" t="inlineStr"/>
      <c r="R75" s="253" t="inlineStr"/>
      <c r="S75" s="253" t="inlineStr"/>
      <c r="W75" s="253" t="inlineStr"/>
      <c r="Y75" s="253" t="inlineStr"/>
    </row>
    <row r="76" ht="12.2" customHeight="1" s="211">
      <c r="A76" s="269" t="inlineStr"/>
      <c r="B76" s="269" t="inlineStr"/>
      <c r="C76" s="269" t="inlineStr">
        <is>
          <t>24.1.02.01</t>
        </is>
      </c>
      <c r="H76" s="269" t="inlineStr">
        <is>
          <t>Хомуты для крепления труб</t>
        </is>
      </c>
      <c r="K76" s="269" t="inlineStr">
        <is>
          <t>10 шт</t>
        </is>
      </c>
      <c r="M76" s="283" t="n">
        <v>16.7</v>
      </c>
      <c r="O76" s="253" t="inlineStr"/>
      <c r="P76" s="279" t="n">
        <v>0.167</v>
      </c>
      <c r="Q76" s="253" t="inlineStr"/>
      <c r="R76" s="253" t="inlineStr"/>
      <c r="S76" s="253" t="inlineStr"/>
      <c r="W76" s="253" t="inlineStr"/>
      <c r="Y76" s="253" t="inlineStr"/>
    </row>
    <row r="77" ht="12.2" customHeight="1" s="211">
      <c r="A77" s="269" t="inlineStr"/>
      <c r="B77" s="269" t="inlineStr"/>
      <c r="C77" s="269" t="inlineStr">
        <is>
          <t>24.3.02.05</t>
        </is>
      </c>
      <c r="H77" s="269" t="inlineStr">
        <is>
          <t>Труба напорная из полипропилена</t>
        </is>
      </c>
      <c r="K77" s="269" t="inlineStr">
        <is>
          <t>м</t>
        </is>
      </c>
      <c r="M77" s="283" t="n">
        <v>102.5</v>
      </c>
      <c r="O77" s="253" t="inlineStr"/>
      <c r="P77" s="279" t="n">
        <v>1.025</v>
      </c>
      <c r="Q77" s="253" t="inlineStr"/>
      <c r="R77" s="253" t="inlineStr"/>
      <c r="S77" s="253" t="inlineStr"/>
      <c r="W77" s="253" t="inlineStr"/>
      <c r="Y77" s="253" t="inlineStr"/>
    </row>
    <row r="78" ht="12.2" customHeight="1" s="211">
      <c r="A78" s="269" t="inlineStr"/>
      <c r="B78" s="269" t="inlineStr"/>
      <c r="C78" s="269" t="inlineStr">
        <is>
          <t>24.3.05.19</t>
        </is>
      </c>
      <c r="H78" s="269" t="inlineStr">
        <is>
          <t>Фасонные и соединительные части</t>
        </is>
      </c>
      <c r="K78" s="269" t="inlineStr">
        <is>
          <t>шт</t>
        </is>
      </c>
      <c r="M78" s="253" t="inlineStr">
        <is>
          <t>П</t>
        </is>
      </c>
      <c r="O78" s="253" t="inlineStr"/>
      <c r="P78" s="284" t="n">
        <v>0</v>
      </c>
      <c r="Q78" s="253" t="inlineStr"/>
      <c r="R78" s="253" t="inlineStr"/>
      <c r="S78" s="253" t="inlineStr"/>
      <c r="W78" s="253" t="inlineStr"/>
      <c r="Y78" s="253" t="inlineStr"/>
    </row>
    <row r="79" ht="12.2" customHeight="1" s="211">
      <c r="A79" s="269" t="inlineStr"/>
      <c r="B79" s="269" t="inlineStr"/>
      <c r="C79" s="269" t="inlineStr"/>
      <c r="H79" s="290" t="inlineStr">
        <is>
          <t>Итого прямые затраты</t>
        </is>
      </c>
      <c r="I79" s="262" t="n"/>
      <c r="J79" s="262" t="n"/>
      <c r="K79" s="291" t="inlineStr"/>
      <c r="L79" s="262" t="n"/>
      <c r="M79" s="291" t="inlineStr"/>
      <c r="N79" s="262" t="n"/>
      <c r="O79" s="291" t="inlineStr"/>
      <c r="P79" s="291" t="inlineStr"/>
      <c r="Q79" s="291" t="inlineStr"/>
      <c r="R79" s="291" t="inlineStr"/>
      <c r="S79" s="291" t="inlineStr"/>
      <c r="T79" s="262" t="n"/>
      <c r="U79" s="262" t="n"/>
      <c r="V79" s="262" t="n"/>
      <c r="W79" s="291" t="inlineStr"/>
      <c r="X79" s="262" t="n"/>
      <c r="Y79" s="292" t="n">
        <v>77.08</v>
      </c>
      <c r="Z79" s="262" t="n"/>
      <c r="AA79" s="262" t="n"/>
      <c r="AB79" s="262" t="n"/>
    </row>
    <row r="80" ht="61.35" customHeight="1" s="211">
      <c r="B80" s="269" t="inlineStr">
        <is>
          <t>3.1</t>
        </is>
      </c>
      <c r="C80" s="269" t="inlineStr">
        <is>
          <t>24.3.02.05-0051</t>
        </is>
      </c>
      <c r="H80" s="269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20х2,8 мм</t>
        </is>
      </c>
      <c r="K80" s="269" t="inlineStr">
        <is>
          <t>м</t>
        </is>
      </c>
      <c r="M80" s="283" t="n">
        <v>102.5</v>
      </c>
      <c r="O80" s="253" t="inlineStr"/>
      <c r="P80" s="279" t="n">
        <v>1.025</v>
      </c>
      <c r="Q80" s="284" t="n">
        <v>119.17</v>
      </c>
      <c r="R80" s="284" t="n">
        <v>1.1</v>
      </c>
      <c r="S80" s="284" t="n">
        <v>131.09</v>
      </c>
      <c r="W80" s="253" t="inlineStr"/>
      <c r="Y80" s="284" t="n">
        <v>134.37</v>
      </c>
    </row>
    <row r="81" ht="12.2" customHeight="1" s="211">
      <c r="C81" s="269" t="inlineStr"/>
      <c r="H81" s="269" t="inlineStr">
        <is>
          <t>ФОТ</t>
        </is>
      </c>
      <c r="K81" s="269" t="inlineStr"/>
      <c r="M81" s="253" t="inlineStr"/>
      <c r="O81" s="253" t="inlineStr"/>
      <c r="P81" s="253" t="inlineStr"/>
      <c r="Q81" s="269" t="inlineStr"/>
      <c r="R81" s="269" t="inlineStr"/>
      <c r="S81" s="269" t="inlineStr"/>
      <c r="W81" s="269" t="inlineStr"/>
      <c r="Y81" s="284" t="n">
        <v>71.55</v>
      </c>
    </row>
    <row r="82" ht="61.35" customHeight="1" s="211">
      <c r="C82" s="269" t="inlineStr">
        <is>
          <t>812/пр_2020_прил._т._п.16_гр.3</t>
        </is>
      </c>
      <c r="H82" s="269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82" s="269" t="inlineStr">
        <is>
          <t>%</t>
        </is>
      </c>
      <c r="M82" s="293" t="n">
        <v>121</v>
      </c>
      <c r="O82" s="253" t="inlineStr"/>
      <c r="P82" s="284" t="n">
        <v>121</v>
      </c>
      <c r="Q82" s="269" t="inlineStr"/>
      <c r="R82" s="269" t="inlineStr"/>
      <c r="S82" s="269" t="inlineStr"/>
      <c r="W82" s="269" t="inlineStr"/>
      <c r="Y82" s="284" t="n">
        <v>86.58</v>
      </c>
    </row>
    <row r="83" ht="61.35" customHeight="1" s="211">
      <c r="C83" s="269" t="inlineStr">
        <is>
          <t>774/пр_2020_прил._т._п.16_гр.3</t>
        </is>
      </c>
      <c r="H83" s="269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83" s="269" t="inlineStr">
        <is>
          <t>%</t>
        </is>
      </c>
      <c r="M83" s="293" t="n">
        <v>72</v>
      </c>
      <c r="O83" s="253" t="inlineStr"/>
      <c r="P83" s="284" t="n">
        <v>72</v>
      </c>
      <c r="Q83" s="269" t="inlineStr"/>
      <c r="R83" s="269" t="inlineStr"/>
      <c r="S83" s="269" t="inlineStr"/>
      <c r="W83" s="269" t="inlineStr"/>
      <c r="Y83" s="284" t="n">
        <v>51.52</v>
      </c>
    </row>
    <row r="84">
      <c r="A84" s="294" t="n"/>
      <c r="B84" s="294" t="n"/>
      <c r="C84" s="294" t="n"/>
      <c r="D84" s="294" t="n"/>
      <c r="E84" s="294" t="n"/>
      <c r="F84" s="294" t="n"/>
      <c r="G84" s="294" t="n"/>
      <c r="H84" s="294" t="n"/>
      <c r="I84" s="294" t="n"/>
      <c r="J84" s="294" t="n"/>
      <c r="K84" s="294" t="n"/>
      <c r="L84" s="294" t="n"/>
      <c r="M84" s="294" t="n"/>
      <c r="N84" s="294" t="n"/>
      <c r="O84" s="294" t="n"/>
      <c r="P84" s="294" t="n"/>
      <c r="Q84" s="294" t="n"/>
      <c r="R84" s="294" t="n"/>
      <c r="S84" s="294" t="n"/>
      <c r="T84" s="294" t="n"/>
      <c r="U84" s="294" t="n"/>
      <c r="V84" s="294" t="n"/>
      <c r="W84" s="294" t="n"/>
      <c r="X84" s="294" t="n"/>
      <c r="Y84" s="294" t="n"/>
      <c r="Z84" s="294" t="n"/>
      <c r="AA84" s="294" t="n"/>
      <c r="AB84" s="294" t="n"/>
    </row>
    <row r="85" ht="12.2" customHeight="1" s="211">
      <c r="H85" s="278" t="inlineStr">
        <is>
          <t>Всего по позиции</t>
        </is>
      </c>
      <c r="R85" s="269" t="inlineStr"/>
      <c r="S85" s="282" t="n">
        <v>34955</v>
      </c>
      <c r="W85" s="269" t="inlineStr"/>
      <c r="Y85" s="282" t="n">
        <v>349.55</v>
      </c>
    </row>
    <row r="86" ht="48.95" customHeight="1" s="211">
      <c r="A86" s="269" t="inlineStr">
        <is>
          <t>4</t>
        </is>
      </c>
      <c r="B86" s="278" t="inlineStr">
        <is>
          <t>4</t>
        </is>
      </c>
      <c r="C86" s="278" t="inlineStr">
        <is>
          <t>ГЭСН 16-04-006-02</t>
        </is>
      </c>
      <c r="H86" s="278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      </is>
      </c>
      <c r="K86" s="278" t="inlineStr">
        <is>
          <t>100 соединений</t>
        </is>
      </c>
      <c r="M86" s="284" t="n">
        <v>0.04</v>
      </c>
      <c r="O86" s="253" t="inlineStr"/>
      <c r="P86" s="282" t="n">
        <v>0.04</v>
      </c>
      <c r="Q86" s="253" t="inlineStr"/>
      <c r="R86" s="253" t="inlineStr"/>
      <c r="S86" s="253" t="inlineStr"/>
      <c r="W86" s="253" t="inlineStr"/>
      <c r="Y86" s="253" t="inlineStr"/>
    </row>
    <row r="87" ht="12.2" customHeight="1" s="211">
      <c r="A87" s="269" t="inlineStr"/>
      <c r="B87" s="269" t="inlineStr"/>
      <c r="C87" s="269" t="inlineStr">
        <is>
          <t xml:space="preserve">             1</t>
        </is>
      </c>
      <c r="H87" s="269" t="inlineStr">
        <is>
          <t>ОТ(ЗТ)</t>
        </is>
      </c>
      <c r="K87" s="269" t="inlineStr">
        <is>
          <t>чел.-ч</t>
        </is>
      </c>
      <c r="M87" s="253" t="inlineStr"/>
      <c r="O87" s="253" t="inlineStr"/>
      <c r="P87" s="281" t="n">
        <v>0.0936</v>
      </c>
      <c r="Q87" s="253" t="inlineStr"/>
      <c r="R87" s="253" t="inlineStr"/>
      <c r="S87" s="253" t="inlineStr"/>
      <c r="W87" s="253" t="inlineStr"/>
      <c r="Y87" s="282" t="n">
        <v>52.87</v>
      </c>
    </row>
    <row r="88" ht="12.2" customHeight="1" s="211">
      <c r="A88" s="269" t="inlineStr"/>
      <c r="B88" s="269" t="inlineStr"/>
      <c r="C88" s="269" t="inlineStr">
        <is>
          <t>1-100-44</t>
        </is>
      </c>
      <c r="H88" s="269" t="inlineStr">
        <is>
          <t>Средний разряд работы 4,4</t>
        </is>
      </c>
      <c r="K88" s="269" t="inlineStr">
        <is>
          <t>чел.-ч</t>
        </is>
      </c>
      <c r="M88" s="284" t="n">
        <v>2.34</v>
      </c>
      <c r="O88" s="253" t="inlineStr"/>
      <c r="P88" s="281" t="n">
        <v>0.0936</v>
      </c>
      <c r="Q88" s="253" t="inlineStr"/>
      <c r="R88" s="253" t="inlineStr"/>
      <c r="S88" s="284" t="n">
        <v>564.83</v>
      </c>
      <c r="W88" s="253" t="inlineStr"/>
      <c r="Y88" s="284" t="n">
        <v>52.87</v>
      </c>
    </row>
    <row r="89" ht="12.2" customHeight="1" s="211">
      <c r="A89" s="269" t="inlineStr"/>
      <c r="B89" s="269" t="inlineStr"/>
      <c r="C89" s="269" t="inlineStr">
        <is>
          <t xml:space="preserve">             4</t>
        </is>
      </c>
      <c r="H89" s="269" t="inlineStr">
        <is>
          <t>М</t>
        </is>
      </c>
      <c r="K89" s="269" t="inlineStr"/>
      <c r="M89" s="253" t="inlineStr"/>
      <c r="O89" s="253" t="inlineStr"/>
      <c r="P89" s="253" t="inlineStr"/>
      <c r="Q89" s="253" t="inlineStr"/>
      <c r="R89" s="253" t="inlineStr"/>
      <c r="S89" s="253" t="inlineStr"/>
      <c r="W89" s="253" t="inlineStr"/>
      <c r="Y89" s="282" t="n">
        <v>0.98</v>
      </c>
    </row>
    <row r="90" ht="12.2" customHeight="1" s="211">
      <c r="A90" s="269" t="inlineStr"/>
      <c r="B90" s="269" t="inlineStr"/>
      <c r="C90" s="269" t="inlineStr">
        <is>
          <t>01.7.03.04-0001</t>
        </is>
      </c>
      <c r="H90" s="269" t="inlineStr">
        <is>
          <t>Электроэнергия</t>
        </is>
      </c>
      <c r="K90" s="269" t="inlineStr">
        <is>
          <t>кВт-ч</t>
        </is>
      </c>
      <c r="M90" s="283" t="n">
        <v>3.5</v>
      </c>
      <c r="O90" s="253" t="inlineStr"/>
      <c r="P90" s="284" t="n">
        <v>0.14</v>
      </c>
      <c r="Q90" s="253" t="inlineStr"/>
      <c r="R90" s="253" t="inlineStr"/>
      <c r="S90" s="284" t="n">
        <v>7</v>
      </c>
      <c r="W90" s="253" t="inlineStr"/>
      <c r="Y90" s="284" t="n">
        <v>0.98</v>
      </c>
    </row>
    <row r="91" ht="12.2" customHeight="1" s="211">
      <c r="A91" s="269" t="inlineStr"/>
      <c r="B91" s="269" t="inlineStr"/>
      <c r="C91" s="269" t="inlineStr"/>
      <c r="H91" s="290" t="inlineStr">
        <is>
          <t>Итого прямые затраты</t>
        </is>
      </c>
      <c r="I91" s="262" t="n"/>
      <c r="J91" s="262" t="n"/>
      <c r="K91" s="291" t="inlineStr"/>
      <c r="L91" s="262" t="n"/>
      <c r="M91" s="291" t="inlineStr"/>
      <c r="N91" s="262" t="n"/>
      <c r="O91" s="291" t="inlineStr"/>
      <c r="P91" s="291" t="inlineStr"/>
      <c r="Q91" s="291" t="inlineStr"/>
      <c r="R91" s="291" t="inlineStr"/>
      <c r="S91" s="291" t="inlineStr"/>
      <c r="T91" s="262" t="n"/>
      <c r="U91" s="262" t="n"/>
      <c r="V91" s="262" t="n"/>
      <c r="W91" s="291" t="inlineStr"/>
      <c r="X91" s="262" t="n"/>
      <c r="Y91" s="292" t="n">
        <v>53.85</v>
      </c>
      <c r="Z91" s="262" t="n"/>
      <c r="AA91" s="262" t="n"/>
      <c r="AB91" s="262" t="n"/>
    </row>
    <row r="92" ht="12.2" customHeight="1" s="211">
      <c r="C92" s="269" t="inlineStr"/>
      <c r="H92" s="269" t="inlineStr">
        <is>
          <t>ФОТ</t>
        </is>
      </c>
      <c r="K92" s="269" t="inlineStr"/>
      <c r="M92" s="253" t="inlineStr"/>
      <c r="O92" s="253" t="inlineStr"/>
      <c r="P92" s="253" t="inlineStr"/>
      <c r="Q92" s="269" t="inlineStr"/>
      <c r="R92" s="269" t="inlineStr"/>
      <c r="S92" s="269" t="inlineStr"/>
      <c r="W92" s="269" t="inlineStr"/>
      <c r="Y92" s="284" t="n">
        <v>52.87</v>
      </c>
    </row>
    <row r="93" ht="61.35" customHeight="1" s="211">
      <c r="C93" s="269" t="inlineStr">
        <is>
          <t>812/пр_2020_прил._т._п.16_гр.3</t>
        </is>
      </c>
      <c r="H93" s="269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93" s="269" t="inlineStr">
        <is>
          <t>%</t>
        </is>
      </c>
      <c r="M93" s="293" t="n">
        <v>121</v>
      </c>
      <c r="O93" s="253" t="inlineStr"/>
      <c r="P93" s="284" t="n">
        <v>121</v>
      </c>
      <c r="Q93" s="269" t="inlineStr"/>
      <c r="R93" s="269" t="inlineStr"/>
      <c r="S93" s="269" t="inlineStr"/>
      <c r="W93" s="269" t="inlineStr"/>
      <c r="Y93" s="284" t="n">
        <v>63.97</v>
      </c>
    </row>
    <row r="94" ht="61.35" customHeight="1" s="211">
      <c r="C94" s="269" t="inlineStr">
        <is>
          <t>774/пр_2020_прил._т._п.16_гр.3</t>
        </is>
      </c>
      <c r="H94" s="269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94" s="269" t="inlineStr">
        <is>
          <t>%</t>
        </is>
      </c>
      <c r="M94" s="293" t="n">
        <v>72</v>
      </c>
      <c r="O94" s="253" t="inlineStr"/>
      <c r="P94" s="284" t="n">
        <v>72</v>
      </c>
      <c r="Q94" s="269" t="inlineStr"/>
      <c r="R94" s="269" t="inlineStr"/>
      <c r="S94" s="269" t="inlineStr"/>
      <c r="W94" s="269" t="inlineStr"/>
      <c r="Y94" s="284" t="n">
        <v>38.07</v>
      </c>
    </row>
    <row r="95">
      <c r="A95" s="294" t="n"/>
      <c r="B95" s="294" t="n"/>
      <c r="C95" s="294" t="n"/>
      <c r="D95" s="294" t="n"/>
      <c r="E95" s="294" t="n"/>
      <c r="F95" s="294" t="n"/>
      <c r="G95" s="294" t="n"/>
      <c r="H95" s="294" t="n"/>
      <c r="I95" s="294" t="n"/>
      <c r="J95" s="294" t="n"/>
      <c r="K95" s="294" t="n"/>
      <c r="L95" s="294" t="n"/>
      <c r="M95" s="294" t="n"/>
      <c r="N95" s="294" t="n"/>
      <c r="O95" s="294" t="n"/>
      <c r="P95" s="294" t="n"/>
      <c r="Q95" s="294" t="n"/>
      <c r="R95" s="294" t="n"/>
      <c r="S95" s="294" t="n"/>
      <c r="T95" s="294" t="n"/>
      <c r="U95" s="294" t="n"/>
      <c r="V95" s="294" t="n"/>
      <c r="W95" s="294" t="n"/>
      <c r="X95" s="294" t="n"/>
      <c r="Y95" s="294" t="n"/>
      <c r="Z95" s="294" t="n"/>
      <c r="AA95" s="294" t="n"/>
      <c r="AB95" s="294" t="n"/>
    </row>
    <row r="96" ht="12.2" customHeight="1" s="211">
      <c r="H96" s="278" t="inlineStr">
        <is>
          <t>Всего по позиции</t>
        </is>
      </c>
      <c r="R96" s="269" t="inlineStr"/>
      <c r="S96" s="282" t="n">
        <v>3897.25</v>
      </c>
      <c r="W96" s="269" t="inlineStr"/>
      <c r="Y96" s="282" t="n">
        <v>155.89</v>
      </c>
    </row>
    <row r="97" ht="12.2" customHeight="1" s="211">
      <c r="C97" s="297" t="inlineStr"/>
      <c r="H97" s="297" t="inlineStr">
        <is>
          <t>Итого по подразделу</t>
        </is>
      </c>
      <c r="P97" s="297" t="inlineStr"/>
      <c r="Q97" s="297" t="inlineStr"/>
      <c r="Y97" s="298" t="n">
        <v>959.71</v>
      </c>
    </row>
    <row r="99" ht="12.2" customHeight="1" s="211">
      <c r="A99" s="277" t="inlineStr">
        <is>
          <t>электромонтажные работы</t>
        </is>
      </c>
      <c r="B99" s="260" t="n"/>
      <c r="C99" s="260" t="n"/>
      <c r="D99" s="260" t="n"/>
      <c r="E99" s="260" t="n"/>
      <c r="F99" s="260" t="n"/>
      <c r="G99" s="260" t="n"/>
      <c r="H99" s="260" t="n"/>
      <c r="I99" s="260" t="n"/>
      <c r="J99" s="260" t="n"/>
      <c r="K99" s="260" t="n"/>
      <c r="L99" s="260" t="n"/>
      <c r="M99" s="260" t="n"/>
      <c r="N99" s="260" t="n"/>
      <c r="O99" s="260" t="n"/>
      <c r="P99" s="260" t="n"/>
      <c r="Q99" s="260" t="n"/>
      <c r="R99" s="260" t="n"/>
      <c r="S99" s="260" t="n"/>
      <c r="T99" s="260" t="n"/>
      <c r="U99" s="260" t="n"/>
      <c r="V99" s="260" t="n"/>
      <c r="W99" s="260" t="n"/>
      <c r="X99" s="260" t="n"/>
      <c r="Y99" s="260" t="n"/>
      <c r="Z99" s="260" t="n"/>
      <c r="AA99" s="260" t="n"/>
      <c r="AB99" s="260" t="n"/>
    </row>
    <row r="100" ht="12.2" customHeight="1" s="211">
      <c r="A100" s="269" t="inlineStr">
        <is>
          <t>5</t>
        </is>
      </c>
      <c r="B100" s="278" t="inlineStr">
        <is>
          <t>5</t>
        </is>
      </c>
      <c r="C100" s="278" t="inlineStr">
        <is>
          <t>ГЭСНр 67-01-005-01</t>
        </is>
      </c>
      <c r="H100" s="278" t="inlineStr">
        <is>
          <t>Смена ламп: накаливания</t>
        </is>
      </c>
      <c r="K100" s="278" t="inlineStr">
        <is>
          <t>100 шт</t>
        </is>
      </c>
      <c r="M100" s="284" t="n">
        <v>0.02</v>
      </c>
      <c r="O100" s="253" t="inlineStr"/>
      <c r="P100" s="282" t="n">
        <v>0.02</v>
      </c>
      <c r="Q100" s="253" t="inlineStr"/>
      <c r="R100" s="253" t="inlineStr"/>
      <c r="S100" s="253" t="inlineStr"/>
      <c r="W100" s="253" t="inlineStr"/>
      <c r="Y100" s="253" t="inlineStr"/>
    </row>
    <row r="101" ht="12.2" customHeight="1" s="211">
      <c r="A101" s="269" t="inlineStr"/>
      <c r="B101" s="269" t="inlineStr"/>
      <c r="C101" s="269" t="inlineStr">
        <is>
          <t xml:space="preserve">             1</t>
        </is>
      </c>
      <c r="H101" s="269" t="inlineStr">
        <is>
          <t>ОТ(ЗТ)</t>
        </is>
      </c>
      <c r="K101" s="269" t="inlineStr">
        <is>
          <t>чел.-ч</t>
        </is>
      </c>
      <c r="M101" s="253" t="inlineStr"/>
      <c r="O101" s="253" t="inlineStr"/>
      <c r="P101" s="279" t="n">
        <v>0.142</v>
      </c>
      <c r="Q101" s="253" t="inlineStr"/>
      <c r="R101" s="253" t="inlineStr"/>
      <c r="S101" s="253" t="inlineStr"/>
      <c r="W101" s="253" t="inlineStr"/>
      <c r="Y101" s="282" t="n">
        <v>67.22</v>
      </c>
    </row>
    <row r="102" ht="12.2" customHeight="1" s="211">
      <c r="A102" s="269" t="inlineStr"/>
      <c r="B102" s="269" t="inlineStr"/>
      <c r="C102" s="269" t="inlineStr">
        <is>
          <t>1-100-30</t>
        </is>
      </c>
      <c r="H102" s="269" t="inlineStr">
        <is>
          <t>0</t>
        </is>
      </c>
      <c r="K102" s="269" t="inlineStr">
        <is>
          <t>чел.-ч</t>
        </is>
      </c>
      <c r="M102" s="283" t="n">
        <v>7.1</v>
      </c>
      <c r="O102" s="253" t="inlineStr"/>
      <c r="P102" s="279" t="n">
        <v>0.142</v>
      </c>
      <c r="Q102" s="253" t="inlineStr"/>
      <c r="R102" s="253" t="inlineStr"/>
      <c r="S102" s="284" t="n">
        <v>473.35</v>
      </c>
      <c r="W102" s="253" t="inlineStr"/>
      <c r="Y102" s="284" t="n">
        <v>67.22</v>
      </c>
    </row>
    <row r="103" ht="12.2" customHeight="1" s="211">
      <c r="A103" s="269" t="inlineStr"/>
      <c r="B103" s="269" t="inlineStr"/>
      <c r="C103" s="269" t="inlineStr">
        <is>
          <t xml:space="preserve">             4</t>
        </is>
      </c>
      <c r="H103" s="269" t="inlineStr">
        <is>
          <t>М</t>
        </is>
      </c>
      <c r="K103" s="269" t="inlineStr"/>
      <c r="M103" s="253" t="inlineStr"/>
      <c r="O103" s="253" t="inlineStr"/>
      <c r="P103" s="253" t="inlineStr"/>
      <c r="Q103" s="253" t="inlineStr"/>
      <c r="R103" s="253" t="inlineStr"/>
      <c r="S103" s="253" t="inlineStr"/>
      <c r="W103" s="253" t="inlineStr"/>
      <c r="Y103" s="282" t="n">
        <v>0</v>
      </c>
    </row>
    <row r="104" ht="12.2" customHeight="1" s="211">
      <c r="A104" s="269" t="inlineStr"/>
      <c r="B104" s="269" t="inlineStr"/>
      <c r="C104" s="269" t="inlineStr">
        <is>
          <t>20.3.02.10</t>
        </is>
      </c>
      <c r="H104" s="269" t="inlineStr">
        <is>
          <t>Лампы накаливания</t>
        </is>
      </c>
      <c r="K104" s="269" t="inlineStr">
        <is>
          <t>шт</t>
        </is>
      </c>
      <c r="M104" s="293" t="n">
        <v>100</v>
      </c>
      <c r="O104" s="253" t="inlineStr"/>
      <c r="P104" s="284" t="n">
        <v>2</v>
      </c>
      <c r="Q104" s="253" t="inlineStr"/>
      <c r="R104" s="253" t="inlineStr"/>
      <c r="S104" s="253" t="inlineStr"/>
      <c r="W104" s="253" t="inlineStr"/>
      <c r="Y104" s="253" t="inlineStr"/>
    </row>
    <row r="105" ht="12.2" customHeight="1" s="211">
      <c r="A105" s="269" t="inlineStr"/>
      <c r="B105" s="269" t="inlineStr"/>
      <c r="C105" s="269" t="inlineStr"/>
      <c r="H105" s="290" t="inlineStr">
        <is>
          <t>Итого прямые затраты</t>
        </is>
      </c>
      <c r="I105" s="262" t="n"/>
      <c r="J105" s="262" t="n"/>
      <c r="K105" s="291" t="inlineStr"/>
      <c r="L105" s="262" t="n"/>
      <c r="M105" s="291" t="inlineStr"/>
      <c r="N105" s="262" t="n"/>
      <c r="O105" s="291" t="inlineStr"/>
      <c r="P105" s="291" t="inlineStr"/>
      <c r="Q105" s="291" t="inlineStr"/>
      <c r="R105" s="291" t="inlineStr"/>
      <c r="S105" s="291" t="inlineStr"/>
      <c r="T105" s="262" t="n"/>
      <c r="U105" s="262" t="n"/>
      <c r="V105" s="262" t="n"/>
      <c r="W105" s="291" t="inlineStr"/>
      <c r="X105" s="262" t="n"/>
      <c r="Y105" s="292" t="n">
        <v>67.22</v>
      </c>
      <c r="Z105" s="262" t="n"/>
      <c r="AA105" s="262" t="n"/>
      <c r="AB105" s="262" t="n"/>
    </row>
    <row r="106" ht="12.2" customHeight="1" s="211">
      <c r="C106" s="269" t="inlineStr"/>
      <c r="H106" s="269" t="inlineStr">
        <is>
          <t>ФОТ</t>
        </is>
      </c>
      <c r="K106" s="269" t="inlineStr"/>
      <c r="M106" s="253" t="inlineStr"/>
      <c r="O106" s="253" t="inlineStr"/>
      <c r="P106" s="253" t="inlineStr"/>
      <c r="Q106" s="269" t="inlineStr"/>
      <c r="R106" s="269" t="inlineStr"/>
      <c r="S106" s="269" t="inlineStr"/>
      <c r="W106" s="269" t="inlineStr"/>
      <c r="Y106" s="284" t="n">
        <v>67.22</v>
      </c>
    </row>
    <row r="107" ht="24.6" customHeight="1" s="211">
      <c r="C107" s="269" t="inlineStr">
        <is>
          <t>812/пр_2020_прил._т._п.101_гр.3</t>
        </is>
      </c>
      <c r="H107" s="269" t="inlineStr">
        <is>
          <t>НР (Электромонтажные работы)</t>
        </is>
      </c>
      <c r="K107" s="269" t="inlineStr">
        <is>
          <t>%</t>
        </is>
      </c>
      <c r="M107" s="293" t="n">
        <v>91</v>
      </c>
      <c r="O107" s="253" t="inlineStr"/>
      <c r="P107" s="284" t="n">
        <v>91</v>
      </c>
      <c r="Q107" s="269" t="inlineStr"/>
      <c r="R107" s="269" t="inlineStr"/>
      <c r="S107" s="269" t="inlineStr"/>
      <c r="W107" s="269" t="inlineStr"/>
      <c r="Y107" s="284" t="n">
        <v>61.17</v>
      </c>
    </row>
    <row r="108" ht="24.6" customHeight="1" s="211">
      <c r="C108" s="269" t="inlineStr">
        <is>
          <t>774/пр_2020_прил._т._п.101_гр.3</t>
        </is>
      </c>
      <c r="H108" s="269" t="inlineStr">
        <is>
          <t>СП (Электромонтажные работы)</t>
        </is>
      </c>
      <c r="K108" s="269" t="inlineStr">
        <is>
          <t>%</t>
        </is>
      </c>
      <c r="M108" s="293" t="n">
        <v>48</v>
      </c>
      <c r="O108" s="253" t="inlineStr"/>
      <c r="P108" s="284" t="n">
        <v>48</v>
      </c>
      <c r="Q108" s="269" t="inlineStr"/>
      <c r="R108" s="269" t="inlineStr"/>
      <c r="S108" s="269" t="inlineStr"/>
      <c r="W108" s="269" t="inlineStr"/>
      <c r="Y108" s="284" t="n">
        <v>32.27</v>
      </c>
    </row>
    <row r="109">
      <c r="A109" s="294" t="n"/>
      <c r="B109" s="294" t="n"/>
      <c r="C109" s="294" t="n"/>
      <c r="D109" s="294" t="n"/>
      <c r="E109" s="294" t="n"/>
      <c r="F109" s="294" t="n"/>
      <c r="G109" s="294" t="n"/>
      <c r="H109" s="294" t="n"/>
      <c r="I109" s="294" t="n"/>
      <c r="J109" s="294" t="n"/>
      <c r="K109" s="294" t="n"/>
      <c r="L109" s="294" t="n"/>
      <c r="M109" s="294" t="n"/>
      <c r="N109" s="294" t="n"/>
      <c r="O109" s="294" t="n"/>
      <c r="P109" s="294" t="n"/>
      <c r="Q109" s="294" t="n"/>
      <c r="R109" s="294" t="n"/>
      <c r="S109" s="294" t="n"/>
      <c r="T109" s="294" t="n"/>
      <c r="U109" s="294" t="n"/>
      <c r="V109" s="294" t="n"/>
      <c r="W109" s="294" t="n"/>
      <c r="X109" s="294" t="n"/>
      <c r="Y109" s="294" t="n"/>
      <c r="Z109" s="294" t="n"/>
      <c r="AA109" s="294" t="n"/>
      <c r="AB109" s="294" t="n"/>
    </row>
    <row r="110" ht="12.2" customHeight="1" s="211">
      <c r="H110" s="278" t="inlineStr">
        <is>
          <t>Всего по позиции</t>
        </is>
      </c>
      <c r="R110" s="269" t="inlineStr"/>
      <c r="S110" s="282" t="n">
        <v>8033</v>
      </c>
      <c r="W110" s="269" t="inlineStr"/>
      <c r="Y110" s="282" t="n">
        <v>160.66</v>
      </c>
    </row>
    <row r="111" ht="24.6" customHeight="1" s="211">
      <c r="A111" s="269" t="inlineStr">
        <is>
          <t>6</t>
        </is>
      </c>
      <c r="B111" s="278" t="inlineStr">
        <is>
          <t>6</t>
        </is>
      </c>
      <c r="C111" s="278" t="inlineStr">
        <is>
          <t>20.3.02.12-0006</t>
        </is>
      </c>
      <c r="H111" s="278" t="inlineStr">
        <is>
          <t>Лампа энергосберегающая с цоколем E27, мощность 10 Вт</t>
        </is>
      </c>
      <c r="K111" s="278" t="inlineStr">
        <is>
          <t>шт</t>
        </is>
      </c>
      <c r="M111" s="293" t="n">
        <v>2</v>
      </c>
      <c r="O111" s="253" t="inlineStr"/>
      <c r="P111" s="282" t="n">
        <v>2</v>
      </c>
      <c r="Q111" s="284" t="n">
        <v>9.890000000000001</v>
      </c>
      <c r="R111" s="284" t="n">
        <v>1.41</v>
      </c>
      <c r="S111" s="284" t="n">
        <v>13.94</v>
      </c>
      <c r="W111" s="253" t="inlineStr"/>
      <c r="Y111" s="284" t="n">
        <v>27.88</v>
      </c>
    </row>
    <row r="112" ht="12.2" customHeight="1" s="211">
      <c r="C112" s="269" t="inlineStr"/>
      <c r="H112" s="269" t="inlineStr"/>
      <c r="K112" s="269" t="inlineStr"/>
      <c r="M112" s="253" t="inlineStr"/>
      <c r="O112" s="253" t="inlineStr"/>
      <c r="P112" s="253" t="inlineStr"/>
      <c r="Q112" s="269" t="inlineStr"/>
      <c r="R112" s="269" t="inlineStr"/>
      <c r="S112" s="269" t="inlineStr"/>
      <c r="W112" s="269" t="inlineStr"/>
      <c r="Y112" s="253" t="inlineStr"/>
    </row>
    <row r="113">
      <c r="A113" s="294" t="n"/>
      <c r="B113" s="294" t="n"/>
      <c r="C113" s="294" t="n"/>
      <c r="D113" s="294" t="n"/>
      <c r="E113" s="294" t="n"/>
      <c r="F113" s="294" t="n"/>
      <c r="G113" s="294" t="n"/>
      <c r="H113" s="294" t="n"/>
      <c r="I113" s="294" t="n"/>
      <c r="J113" s="294" t="n"/>
      <c r="K113" s="294" t="n"/>
      <c r="L113" s="294" t="n"/>
      <c r="M113" s="294" t="n"/>
      <c r="N113" s="294" t="n"/>
      <c r="O113" s="294" t="n"/>
      <c r="P113" s="294" t="n"/>
      <c r="Q113" s="294" t="n"/>
      <c r="R113" s="294" t="n"/>
      <c r="S113" s="294" t="n"/>
      <c r="T113" s="294" t="n"/>
      <c r="U113" s="294" t="n"/>
      <c r="V113" s="294" t="n"/>
      <c r="W113" s="294" t="n"/>
      <c r="X113" s="294" t="n"/>
      <c r="Y113" s="294" t="n"/>
      <c r="Z113" s="294" t="n"/>
      <c r="AA113" s="294" t="n"/>
      <c r="AB113" s="294" t="n"/>
    </row>
    <row r="114" ht="12.2" customHeight="1" s="211">
      <c r="H114" s="278" t="inlineStr">
        <is>
          <t>Всего по позиции</t>
        </is>
      </c>
      <c r="R114" s="269" t="inlineStr"/>
      <c r="S114" s="282" t="n">
        <v>13.94</v>
      </c>
      <c r="W114" s="269" t="inlineStr"/>
      <c r="Y114" s="282" t="n">
        <v>27.88</v>
      </c>
    </row>
    <row r="115" ht="12.2" customHeight="1" s="211">
      <c r="C115" s="297" t="inlineStr"/>
      <c r="H115" s="297" t="inlineStr">
        <is>
          <t>Итого по подразделу</t>
        </is>
      </c>
      <c r="P115" s="297" t="inlineStr"/>
      <c r="Q115" s="297" t="inlineStr"/>
      <c r="Y115" s="298" t="n">
        <v>188.54</v>
      </c>
    </row>
    <row r="116">
      <c r="A116" s="294" t="n"/>
      <c r="B116" s="294" t="n"/>
      <c r="C116" s="294" t="n"/>
      <c r="D116" s="294" t="n"/>
      <c r="E116" s="294" t="n"/>
      <c r="F116" s="294" t="n"/>
      <c r="G116" s="294" t="n"/>
      <c r="H116" s="294" t="n"/>
      <c r="I116" s="294" t="n"/>
      <c r="J116" s="294" t="n"/>
      <c r="K116" s="294" t="n"/>
      <c r="L116" s="294" t="n"/>
      <c r="M116" s="294" t="n"/>
      <c r="N116" s="294" t="n"/>
      <c r="O116" s="294" t="n"/>
      <c r="P116" s="294" t="n"/>
      <c r="Q116" s="294" t="n"/>
      <c r="R116" s="294" t="n"/>
      <c r="S116" s="294" t="n"/>
      <c r="T116" s="294" t="n"/>
      <c r="U116" s="294" t="n"/>
      <c r="V116" s="294" t="n"/>
      <c r="W116" s="294" t="n"/>
      <c r="X116" s="294" t="n"/>
      <c r="Y116" s="294" t="n"/>
      <c r="Z116" s="294" t="n"/>
      <c r="AA116" s="294" t="n"/>
      <c r="AB116" s="294" t="n"/>
    </row>
    <row r="117" ht="12.2" customHeight="1" s="211">
      <c r="C117" s="269" t="inlineStr"/>
      <c r="H117" s="269" t="inlineStr">
        <is>
          <t>Итого прямые затраты по разделу "Беляева 6"</t>
        </is>
      </c>
      <c r="P117" s="269" t="inlineStr"/>
      <c r="Q117" s="269" t="inlineStr"/>
      <c r="Y117" s="284" t="n">
        <v>553.21</v>
      </c>
    </row>
    <row r="118" ht="12.2" customHeight="1" s="211">
      <c r="C118" s="285" t="inlineStr"/>
      <c r="H118" s="285" t="inlineStr">
        <is>
          <t xml:space="preserve">   в том числе:</t>
        </is>
      </c>
      <c r="P118" s="285" t="inlineStr"/>
      <c r="Q118" s="285" t="inlineStr"/>
      <c r="Y118" s="286" t="inlineStr"/>
    </row>
    <row r="119" ht="12.2" customHeight="1" s="211">
      <c r="C119" s="269" t="inlineStr"/>
      <c r="H119" s="269" t="inlineStr">
        <is>
          <t xml:space="preserve">   оплата труда (ОТ)</t>
        </is>
      </c>
      <c r="P119" s="269" t="inlineStr"/>
      <c r="Q119" s="269" t="inlineStr"/>
      <c r="Y119" s="284" t="n">
        <v>379.87</v>
      </c>
    </row>
    <row r="120" ht="12.2" customHeight="1" s="211">
      <c r="C120" s="269" t="inlineStr"/>
      <c r="H120" s="269" t="inlineStr">
        <is>
          <t xml:space="preserve">   эксплуатация машин и механизмов</t>
        </is>
      </c>
      <c r="P120" s="269" t="inlineStr"/>
      <c r="Q120" s="269" t="inlineStr"/>
      <c r="Y120" s="284" t="n">
        <v>0.55</v>
      </c>
    </row>
    <row r="121" ht="12.2" customHeight="1" s="211">
      <c r="C121" s="269" t="inlineStr"/>
      <c r="H121" s="269" t="inlineStr">
        <is>
          <t xml:space="preserve">   оплата труда машинистов (ОТм)            </t>
        </is>
      </c>
      <c r="P121" s="269" t="inlineStr"/>
      <c r="Q121" s="269" t="inlineStr"/>
      <c r="Y121" s="284" t="n">
        <v>0.35</v>
      </c>
    </row>
    <row r="122" ht="12.2" customHeight="1" s="211">
      <c r="C122" s="269" t="inlineStr"/>
      <c r="H122" s="269" t="inlineStr">
        <is>
          <t xml:space="preserve">   материальные ресурсы</t>
        </is>
      </c>
      <c r="P122" s="269" t="inlineStr"/>
      <c r="Q122" s="269" t="inlineStr"/>
      <c r="Y122" s="284" t="n">
        <v>172.44</v>
      </c>
    </row>
    <row r="123" ht="12.2" customHeight="1" s="211">
      <c r="C123" s="269" t="inlineStr"/>
      <c r="H123" s="269" t="inlineStr">
        <is>
          <t xml:space="preserve">   перевозка</t>
        </is>
      </c>
      <c r="P123" s="269" t="inlineStr"/>
      <c r="Q123" s="269" t="inlineStr"/>
      <c r="Y123" s="284" t="n">
        <v>0</v>
      </c>
    </row>
    <row r="124" ht="12.2" customHeight="1" s="211">
      <c r="C124" s="269" t="inlineStr"/>
      <c r="H124" s="269" t="inlineStr">
        <is>
          <t>Итого ФОТ (справочно)</t>
        </is>
      </c>
      <c r="P124" s="269" t="inlineStr"/>
      <c r="Q124" s="269" t="inlineStr"/>
      <c r="Y124" s="284" t="n">
        <v>380.22</v>
      </c>
    </row>
    <row r="125" ht="12.2" customHeight="1" s="211">
      <c r="C125" s="269" t="inlineStr"/>
      <c r="H125" s="269" t="inlineStr">
        <is>
          <t>Итого накладные расходы</t>
        </is>
      </c>
      <c r="P125" s="269" t="inlineStr"/>
      <c r="Q125" s="269" t="inlineStr"/>
      <c r="Y125" s="284" t="n">
        <v>385.4</v>
      </c>
    </row>
    <row r="126" ht="12.2" customHeight="1" s="211">
      <c r="C126" s="269" t="inlineStr"/>
      <c r="H126" s="269" t="inlineStr">
        <is>
          <t>Итого сметная прибыль</t>
        </is>
      </c>
      <c r="P126" s="269" t="inlineStr"/>
      <c r="Q126" s="269" t="inlineStr"/>
      <c r="Y126" s="284" t="n">
        <v>209.64</v>
      </c>
    </row>
    <row r="127" ht="12.2" customHeight="1" s="211">
      <c r="C127" s="269" t="inlineStr"/>
      <c r="H127" s="269" t="inlineStr">
        <is>
          <t>Итого оборудование</t>
        </is>
      </c>
      <c r="P127" s="269" t="inlineStr"/>
      <c r="Q127" s="269" t="inlineStr"/>
      <c r="Y127" s="284" t="n">
        <v>0</v>
      </c>
    </row>
    <row r="128" ht="12.2" customHeight="1" s="211">
      <c r="C128" s="269" t="inlineStr"/>
      <c r="H128" s="269" t="inlineStr">
        <is>
          <t>Итого прочие затраты</t>
        </is>
      </c>
      <c r="P128" s="269" t="inlineStr"/>
      <c r="Q128" s="269" t="inlineStr"/>
      <c r="Y128" s="284" t="n">
        <v>0</v>
      </c>
    </row>
    <row r="129" ht="12.2" customHeight="1" s="211">
      <c r="C129" s="278" t="inlineStr"/>
      <c r="H129" s="278" t="inlineStr">
        <is>
          <t>Итого по разделу "Беляева 6"</t>
        </is>
      </c>
      <c r="P129" s="278" t="inlineStr"/>
      <c r="Q129" s="278" t="inlineStr"/>
      <c r="Y129" s="282" t="n">
        <v>1148.25</v>
      </c>
    </row>
    <row r="130" ht="12.2" customHeight="1" s="211">
      <c r="C130" s="285" t="inlineStr"/>
      <c r="H130" s="285" t="inlineStr">
        <is>
          <t xml:space="preserve">   в том числе:</t>
        </is>
      </c>
      <c r="P130" s="285" t="inlineStr"/>
      <c r="Q130" s="285" t="inlineStr"/>
      <c r="Y130" s="286" t="inlineStr"/>
    </row>
    <row r="131" ht="12.2" customHeight="1" s="211">
      <c r="C131" s="269" t="inlineStr"/>
      <c r="H131" s="269" t="inlineStr">
        <is>
          <t xml:space="preserve">   материальные ресурсы, отсутствующие в ФРСН </t>
        </is>
      </c>
      <c r="P131" s="269" t="inlineStr"/>
      <c r="Q131" s="269" t="inlineStr"/>
      <c r="Y131" s="284" t="n">
        <v>0</v>
      </c>
    </row>
    <row r="132" ht="12.2" customHeight="1" s="211">
      <c r="C132" s="269" t="inlineStr"/>
      <c r="H132" s="269" t="inlineStr">
        <is>
          <t xml:space="preserve">   оборудование, отсутствующее в ФРСН </t>
        </is>
      </c>
      <c r="P132" s="269" t="inlineStr"/>
      <c r="Q132" s="269" t="inlineStr"/>
      <c r="Y132" s="284" t="n">
        <v>0</v>
      </c>
    </row>
    <row r="133" ht="12.2" customHeight="1" s="211">
      <c r="C133" s="269" t="inlineStr"/>
      <c r="H133" s="269" t="inlineStr">
        <is>
          <t xml:space="preserve">   затраты труда рабочих</t>
        </is>
      </c>
      <c r="P133" s="253" t="inlineStr">
        <is>
          <t>0,78</t>
        </is>
      </c>
      <c r="Q133" s="269" t="inlineStr"/>
      <c r="Y133" s="253" t="inlineStr"/>
    </row>
    <row r="134" ht="12.2" customHeight="1" s="211">
      <c r="C134" s="269" t="inlineStr"/>
      <c r="H134" s="269" t="inlineStr">
        <is>
          <t xml:space="preserve">   затраты труда машинистов</t>
        </is>
      </c>
      <c r="P134" s="253" t="inlineStr">
        <is>
          <t>0,0007</t>
        </is>
      </c>
      <c r="Q134" s="269" t="inlineStr"/>
      <c r="Y134" s="253" t="inlineStr"/>
    </row>
    <row r="135">
      <c r="A135" s="300" t="n"/>
      <c r="B135" s="300" t="n"/>
      <c r="C135" s="300" t="n"/>
      <c r="D135" s="300" t="n"/>
      <c r="E135" s="300" t="n"/>
      <c r="F135" s="300" t="n"/>
      <c r="G135" s="300" t="n"/>
      <c r="H135" s="300" t="n"/>
      <c r="I135" s="300" t="n"/>
      <c r="J135" s="300" t="n"/>
      <c r="K135" s="300" t="n"/>
      <c r="L135" s="300" t="n"/>
      <c r="M135" s="300" t="n"/>
      <c r="N135" s="300" t="n"/>
      <c r="O135" s="300" t="n"/>
      <c r="P135" s="300" t="n"/>
      <c r="Q135" s="300" t="n"/>
      <c r="R135" s="300" t="n"/>
      <c r="S135" s="300" t="n"/>
      <c r="T135" s="300" t="n"/>
      <c r="U135" s="300" t="n"/>
      <c r="V135" s="300" t="n"/>
      <c r="W135" s="300" t="n"/>
      <c r="X135" s="300" t="n"/>
      <c r="Y135" s="300" t="n"/>
      <c r="Z135" s="300" t="n"/>
      <c r="AA135" s="300" t="n"/>
      <c r="AB135" s="300" t="n"/>
    </row>
    <row r="136" ht="12.2" customHeight="1" s="211">
      <c r="C136" s="278" t="inlineStr"/>
      <c r="H136" s="278" t="inlineStr">
        <is>
          <t>ВСЕГО строительные работы</t>
        </is>
      </c>
      <c r="P136" s="278" t="inlineStr"/>
      <c r="Q136" s="278" t="inlineStr"/>
      <c r="Y136" s="282" t="n">
        <v>1148.25</v>
      </c>
    </row>
    <row r="137" ht="12.2" customHeight="1" s="211">
      <c r="C137" s="285" t="inlineStr"/>
      <c r="H137" s="285" t="inlineStr">
        <is>
          <t xml:space="preserve">   в том числе:</t>
        </is>
      </c>
      <c r="P137" s="285" t="inlineStr"/>
      <c r="Q137" s="285" t="inlineStr"/>
      <c r="Y137" s="286" t="inlineStr"/>
    </row>
    <row r="138" ht="12.2" customHeight="1" s="211">
      <c r="C138" s="269" t="inlineStr"/>
      <c r="H138" s="269" t="inlineStr">
        <is>
          <t xml:space="preserve">   всего прямые затраты</t>
        </is>
      </c>
      <c r="P138" s="269" t="inlineStr"/>
      <c r="Q138" s="269" t="inlineStr"/>
      <c r="Y138" s="284" t="n">
        <v>553.21</v>
      </c>
    </row>
    <row r="139" ht="12.2" customHeight="1" s="211">
      <c r="C139" s="285" t="inlineStr"/>
      <c r="H139" s="285" t="inlineStr">
        <is>
          <t xml:space="preserve">      в том числе:</t>
        </is>
      </c>
      <c r="P139" s="285" t="inlineStr"/>
      <c r="Q139" s="285" t="inlineStr"/>
      <c r="Y139" s="286" t="inlineStr"/>
    </row>
    <row r="140" ht="12.2" customHeight="1" s="211">
      <c r="C140" s="269" t="inlineStr"/>
      <c r="H140" s="269" t="inlineStr">
        <is>
          <t xml:space="preserve">      оплата труда (ОТ)</t>
        </is>
      </c>
      <c r="P140" s="269" t="inlineStr"/>
      <c r="Q140" s="269" t="inlineStr"/>
      <c r="Y140" s="284" t="n">
        <v>379.87</v>
      </c>
    </row>
    <row r="141" ht="12.2" customHeight="1" s="211">
      <c r="C141" s="269" t="inlineStr"/>
      <c r="H141" s="269" t="inlineStr">
        <is>
          <t xml:space="preserve">      эксплуатация машин и механизмов</t>
        </is>
      </c>
      <c r="P141" s="269" t="inlineStr"/>
      <c r="Q141" s="269" t="inlineStr"/>
      <c r="Y141" s="284" t="n">
        <v>0.55</v>
      </c>
    </row>
    <row r="142" ht="12.2" customHeight="1" s="211">
      <c r="C142" s="269" t="inlineStr"/>
      <c r="H142" s="269" t="inlineStr">
        <is>
          <t xml:space="preserve">      оплата труда машинистов (ОТм)            </t>
        </is>
      </c>
      <c r="P142" s="269" t="inlineStr"/>
      <c r="Q142" s="269" t="inlineStr"/>
      <c r="Y142" s="284" t="n">
        <v>0.35</v>
      </c>
    </row>
    <row r="143" ht="12.2" customHeight="1" s="211">
      <c r="C143" s="269" t="inlineStr"/>
      <c r="H143" s="269" t="inlineStr">
        <is>
          <t xml:space="preserve">      материальные ресурсы</t>
        </is>
      </c>
      <c r="P143" s="269" t="inlineStr"/>
      <c r="Q143" s="269" t="inlineStr"/>
      <c r="Y143" s="284" t="n">
        <v>172.44</v>
      </c>
    </row>
    <row r="144" ht="12.2" customHeight="1" s="211">
      <c r="C144" s="269" t="inlineStr"/>
      <c r="H144" s="269" t="inlineStr">
        <is>
          <t xml:space="preserve">      перевозка</t>
        </is>
      </c>
      <c r="P144" s="269" t="inlineStr"/>
      <c r="Q144" s="269" t="inlineStr"/>
      <c r="Y144" s="284" t="n">
        <v>0</v>
      </c>
    </row>
    <row r="145" ht="12.2" customHeight="1" s="211">
      <c r="C145" s="269" t="inlineStr"/>
      <c r="H145" s="269" t="inlineStr">
        <is>
          <t xml:space="preserve">   всего ФОТ</t>
        </is>
      </c>
      <c r="P145" s="269" t="inlineStr"/>
      <c r="Q145" s="269" t="inlineStr"/>
      <c r="Y145" s="284" t="n">
        <v>380.22</v>
      </c>
    </row>
    <row r="146" ht="12.2" customHeight="1" s="211">
      <c r="C146" s="269" t="inlineStr"/>
      <c r="H146" s="269" t="inlineStr">
        <is>
          <t xml:space="preserve">   всего накладные расходы</t>
        </is>
      </c>
      <c r="P146" s="269" t="inlineStr"/>
      <c r="Q146" s="269" t="inlineStr"/>
      <c r="Y146" s="284" t="n">
        <v>385.4</v>
      </c>
    </row>
    <row r="147" ht="12.2" customHeight="1" s="211">
      <c r="C147" s="269" t="inlineStr"/>
      <c r="H147" s="269" t="inlineStr">
        <is>
          <t xml:space="preserve">   всего сметная прибыль</t>
        </is>
      </c>
      <c r="P147" s="269" t="inlineStr"/>
      <c r="Q147" s="269" t="inlineStr"/>
      <c r="Y147" s="284" t="n">
        <v>209.64</v>
      </c>
    </row>
    <row r="148" ht="12.2" customHeight="1" s="211">
      <c r="C148" s="278" t="inlineStr"/>
      <c r="H148" s="278" t="inlineStr">
        <is>
          <t>ВСЕГО монтажные работы</t>
        </is>
      </c>
      <c r="P148" s="278" t="inlineStr"/>
      <c r="Q148" s="278" t="inlineStr"/>
      <c r="Y148" s="282" t="n">
        <v>0</v>
      </c>
    </row>
    <row r="149" ht="12.2" customHeight="1" s="211">
      <c r="C149" s="285" t="inlineStr"/>
      <c r="H149" s="285" t="inlineStr">
        <is>
          <t xml:space="preserve">   в том числе:</t>
        </is>
      </c>
      <c r="P149" s="285" t="inlineStr"/>
      <c r="Q149" s="285" t="inlineStr"/>
      <c r="Y149" s="286" t="inlineStr"/>
    </row>
    <row r="150" ht="12.2" customHeight="1" s="211">
      <c r="C150" s="269" t="inlineStr"/>
      <c r="H150" s="269" t="inlineStr">
        <is>
          <t xml:space="preserve">   всего прямые затраты</t>
        </is>
      </c>
      <c r="P150" s="269" t="inlineStr"/>
      <c r="Q150" s="269" t="inlineStr"/>
      <c r="Y150" s="284" t="n">
        <v>0</v>
      </c>
    </row>
    <row r="151" ht="12.2" customHeight="1" s="211">
      <c r="C151" s="285" t="inlineStr"/>
      <c r="H151" s="285" t="inlineStr">
        <is>
          <t xml:space="preserve">      в том числе:</t>
        </is>
      </c>
      <c r="P151" s="285" t="inlineStr"/>
      <c r="Q151" s="285" t="inlineStr"/>
      <c r="Y151" s="286" t="inlineStr"/>
    </row>
    <row r="152" ht="12.2" customHeight="1" s="211">
      <c r="C152" s="269" t="inlineStr"/>
      <c r="H152" s="269" t="inlineStr">
        <is>
          <t xml:space="preserve">      оплата труда (ОТ)</t>
        </is>
      </c>
      <c r="P152" s="269" t="inlineStr"/>
      <c r="Q152" s="269" t="inlineStr"/>
      <c r="Y152" s="284" t="n">
        <v>0</v>
      </c>
    </row>
    <row r="153" ht="12.2" customHeight="1" s="211">
      <c r="C153" s="269" t="inlineStr"/>
      <c r="H153" s="269" t="inlineStr">
        <is>
          <t xml:space="preserve">      эксплуатация машин и механизмов</t>
        </is>
      </c>
      <c r="P153" s="269" t="inlineStr"/>
      <c r="Q153" s="269" t="inlineStr"/>
      <c r="Y153" s="284" t="n">
        <v>0</v>
      </c>
    </row>
    <row r="154" ht="12.2" customHeight="1" s="211">
      <c r="C154" s="269" t="inlineStr"/>
      <c r="H154" s="269" t="inlineStr">
        <is>
          <t xml:space="preserve">      оплата труда машинистов (ОТм)            </t>
        </is>
      </c>
      <c r="P154" s="269" t="inlineStr"/>
      <c r="Q154" s="269" t="inlineStr"/>
      <c r="Y154" s="284" t="n">
        <v>0</v>
      </c>
    </row>
    <row r="155" ht="12.2" customHeight="1" s="211">
      <c r="C155" s="269" t="inlineStr"/>
      <c r="H155" s="269" t="inlineStr">
        <is>
          <t xml:space="preserve">      материальные ресурсы</t>
        </is>
      </c>
      <c r="P155" s="269" t="inlineStr"/>
      <c r="Q155" s="269" t="inlineStr"/>
      <c r="Y155" s="284" t="n">
        <v>0</v>
      </c>
    </row>
    <row r="156" ht="12.2" customHeight="1" s="211">
      <c r="C156" s="269" t="inlineStr"/>
      <c r="H156" s="269" t="inlineStr">
        <is>
          <t xml:space="preserve">      перевозка</t>
        </is>
      </c>
      <c r="P156" s="269" t="inlineStr"/>
      <c r="Q156" s="269" t="inlineStr"/>
      <c r="Y156" s="284" t="n">
        <v>0</v>
      </c>
    </row>
    <row r="157" ht="12.2" customHeight="1" s="211">
      <c r="C157" s="269" t="inlineStr"/>
      <c r="H157" s="269" t="inlineStr">
        <is>
          <t xml:space="preserve">   всего ФОТ</t>
        </is>
      </c>
      <c r="P157" s="269" t="inlineStr"/>
      <c r="Q157" s="269" t="inlineStr"/>
      <c r="Y157" s="284" t="n">
        <v>0</v>
      </c>
    </row>
    <row r="158" ht="12.2" customHeight="1" s="211">
      <c r="C158" s="269" t="inlineStr"/>
      <c r="H158" s="269" t="inlineStr">
        <is>
          <t xml:space="preserve">   всего накладные расходы</t>
        </is>
      </c>
      <c r="P158" s="269" t="inlineStr"/>
      <c r="Q158" s="269" t="inlineStr"/>
      <c r="Y158" s="284" t="n">
        <v>0</v>
      </c>
    </row>
    <row r="159" ht="12.2" customHeight="1" s="211">
      <c r="C159" s="269" t="inlineStr"/>
      <c r="H159" s="269" t="inlineStr">
        <is>
          <t xml:space="preserve">   всего сметная прибыль</t>
        </is>
      </c>
      <c r="P159" s="269" t="inlineStr"/>
      <c r="Q159" s="269" t="inlineStr"/>
      <c r="Y159" s="284" t="n">
        <v>0</v>
      </c>
    </row>
    <row r="160" ht="12.2" customHeight="1" s="211">
      <c r="C160" s="278" t="inlineStr"/>
      <c r="H160" s="278" t="inlineStr">
        <is>
          <t>ВСЕГО оборудование</t>
        </is>
      </c>
      <c r="P160" s="278" t="inlineStr"/>
      <c r="Q160" s="278" t="inlineStr"/>
      <c r="Y160" s="282" t="n">
        <v>0</v>
      </c>
    </row>
    <row r="161" ht="12.2" customHeight="1" s="211">
      <c r="C161" s="278" t="inlineStr"/>
      <c r="H161" s="278" t="inlineStr">
        <is>
          <t>ВСЕГО прочие затраты</t>
        </is>
      </c>
      <c r="P161" s="278" t="inlineStr"/>
      <c r="Q161" s="278" t="inlineStr"/>
      <c r="Y161" s="282" t="n">
        <v>0</v>
      </c>
    </row>
    <row r="162" ht="12.2" customHeight="1" s="211">
      <c r="C162" s="285" t="inlineStr"/>
      <c r="H162" s="285" t="inlineStr">
        <is>
          <t xml:space="preserve">   в том числе:</t>
        </is>
      </c>
      <c r="P162" s="285" t="inlineStr"/>
      <c r="Q162" s="285" t="inlineStr"/>
      <c r="Y162" s="286" t="inlineStr"/>
    </row>
    <row r="163" ht="12.2" customHeight="1" s="211">
      <c r="C163" s="269" t="inlineStr"/>
      <c r="H163" s="269" t="inlineStr">
        <is>
          <t xml:space="preserve">   прочие затраты</t>
        </is>
      </c>
      <c r="P163" s="269" t="inlineStr"/>
      <c r="Q163" s="269" t="inlineStr"/>
      <c r="Y163" s="284" t="n">
        <v>0</v>
      </c>
    </row>
    <row r="164" ht="12.2" customHeight="1" s="211">
      <c r="C164" s="269" t="inlineStr"/>
      <c r="H164" s="269" t="inlineStr">
        <is>
          <t xml:space="preserve">   прочие работы</t>
        </is>
      </c>
      <c r="P164" s="269" t="inlineStr"/>
      <c r="Q164" s="269" t="inlineStr"/>
      <c r="Y164" s="284" t="n">
        <v>0</v>
      </c>
    </row>
    <row r="165" ht="12.2" customHeight="1" s="211">
      <c r="C165" s="285" t="inlineStr"/>
      <c r="H165" s="285" t="inlineStr">
        <is>
          <t xml:space="preserve">   в том числе:</t>
        </is>
      </c>
      <c r="P165" s="285" t="inlineStr"/>
      <c r="Q165" s="285" t="inlineStr"/>
      <c r="Y165" s="286" t="inlineStr"/>
    </row>
    <row r="166" ht="12.2" customHeight="1" s="211">
      <c r="C166" s="269" t="inlineStr"/>
      <c r="H166" s="269" t="inlineStr">
        <is>
          <t xml:space="preserve">   всего прямые затраты</t>
        </is>
      </c>
      <c r="P166" s="269" t="inlineStr"/>
      <c r="Q166" s="269" t="inlineStr"/>
      <c r="Y166" s="284" t="n">
        <v>0</v>
      </c>
    </row>
    <row r="167" ht="12.2" customHeight="1" s="211">
      <c r="C167" s="285" t="inlineStr"/>
      <c r="H167" s="285" t="inlineStr">
        <is>
          <t xml:space="preserve">      в том числе:</t>
        </is>
      </c>
      <c r="P167" s="285" t="inlineStr"/>
      <c r="Q167" s="285" t="inlineStr"/>
      <c r="Y167" s="286" t="inlineStr"/>
    </row>
    <row r="168" ht="12.2" customHeight="1" s="211">
      <c r="C168" s="269" t="inlineStr"/>
      <c r="H168" s="269" t="inlineStr">
        <is>
          <t xml:space="preserve">      оплата труда (ОТ)</t>
        </is>
      </c>
      <c r="P168" s="269" t="inlineStr"/>
      <c r="Q168" s="269" t="inlineStr"/>
      <c r="Y168" s="284" t="n">
        <v>0</v>
      </c>
    </row>
    <row r="169" ht="12.2" customHeight="1" s="211">
      <c r="C169" s="269" t="inlineStr"/>
      <c r="H169" s="269" t="inlineStr">
        <is>
          <t xml:space="preserve">      эксплуатация машин и механизмов</t>
        </is>
      </c>
      <c r="P169" s="269" t="inlineStr"/>
      <c r="Q169" s="269" t="inlineStr"/>
      <c r="Y169" s="284" t="n">
        <v>0</v>
      </c>
    </row>
    <row r="170" ht="12.2" customHeight="1" s="211">
      <c r="C170" s="269" t="inlineStr"/>
      <c r="H170" s="269" t="inlineStr">
        <is>
          <t xml:space="preserve">      оплата труда машинистов (ОТм)            </t>
        </is>
      </c>
      <c r="P170" s="269" t="inlineStr"/>
      <c r="Q170" s="269" t="inlineStr"/>
      <c r="Y170" s="284" t="n">
        <v>0</v>
      </c>
    </row>
    <row r="171" ht="12.2" customHeight="1" s="211">
      <c r="C171" s="269" t="inlineStr"/>
      <c r="H171" s="269" t="inlineStr">
        <is>
          <t xml:space="preserve">      материальные ресурсы</t>
        </is>
      </c>
      <c r="P171" s="269" t="inlineStr"/>
      <c r="Q171" s="269" t="inlineStr"/>
      <c r="Y171" s="284" t="n">
        <v>0</v>
      </c>
    </row>
    <row r="172" ht="12.2" customHeight="1" s="211">
      <c r="C172" s="269" t="inlineStr"/>
      <c r="H172" s="269" t="inlineStr">
        <is>
          <t xml:space="preserve">      перевозка</t>
        </is>
      </c>
      <c r="P172" s="269" t="inlineStr"/>
      <c r="Q172" s="269" t="inlineStr"/>
      <c r="Y172" s="284" t="n">
        <v>0</v>
      </c>
    </row>
    <row r="173" ht="12.2" customHeight="1" s="211">
      <c r="C173" s="269" t="inlineStr"/>
      <c r="H173" s="269" t="inlineStr">
        <is>
          <t xml:space="preserve">   всего ФОТ</t>
        </is>
      </c>
      <c r="P173" s="269" t="inlineStr"/>
      <c r="Q173" s="269" t="inlineStr"/>
      <c r="Y173" s="284" t="n">
        <v>0</v>
      </c>
    </row>
    <row r="174" ht="12.2" customHeight="1" s="211">
      <c r="C174" s="269" t="inlineStr"/>
      <c r="H174" s="269" t="inlineStr">
        <is>
          <t xml:space="preserve">   всего накладные расходы</t>
        </is>
      </c>
      <c r="P174" s="269" t="inlineStr"/>
      <c r="Q174" s="269" t="inlineStr"/>
      <c r="Y174" s="284" t="n">
        <v>0</v>
      </c>
    </row>
    <row r="175" ht="12.2" customHeight="1" s="211">
      <c r="C175" s="269" t="inlineStr"/>
      <c r="H175" s="269" t="inlineStr">
        <is>
          <t xml:space="preserve">   всего сметная прибыль</t>
        </is>
      </c>
      <c r="P175" s="269" t="inlineStr"/>
      <c r="Q175" s="269" t="inlineStr"/>
      <c r="Y175" s="284" t="n">
        <v>0</v>
      </c>
    </row>
    <row r="176" ht="12.2" customHeight="1" s="211">
      <c r="C176" s="278" t="inlineStr"/>
      <c r="H176" s="278" t="inlineStr">
        <is>
          <t>ВСЕГО по акту</t>
        </is>
      </c>
      <c r="P176" s="278" t="inlineStr"/>
      <c r="Q176" s="278" t="inlineStr"/>
      <c r="Y176" s="282" t="n">
        <v>1148.25</v>
      </c>
    </row>
    <row r="177" ht="12.2" customHeight="1" s="211">
      <c r="C177" s="285" t="inlineStr"/>
      <c r="H177" s="285" t="inlineStr">
        <is>
          <t xml:space="preserve">   в том числе:</t>
        </is>
      </c>
      <c r="P177" s="285" t="inlineStr"/>
      <c r="Q177" s="285" t="inlineStr"/>
      <c r="Y177" s="286" t="inlineStr"/>
    </row>
    <row r="178" ht="12.2" customHeight="1" s="211">
      <c r="C178" s="269" t="inlineStr"/>
      <c r="H178" s="269" t="inlineStr">
        <is>
          <t xml:space="preserve">   Всего прямые затраты по акту</t>
        </is>
      </c>
      <c r="P178" s="269" t="inlineStr"/>
      <c r="Q178" s="269" t="inlineStr"/>
      <c r="Y178" s="284" t="n">
        <v>553.21</v>
      </c>
    </row>
    <row r="179" ht="12.2" customHeight="1" s="211">
      <c r="C179" s="285" t="inlineStr"/>
      <c r="H179" s="285" t="inlineStr">
        <is>
          <t xml:space="preserve">      в том числе:</t>
        </is>
      </c>
      <c r="P179" s="285" t="inlineStr"/>
      <c r="Q179" s="285" t="inlineStr"/>
      <c r="Y179" s="286" t="inlineStr"/>
    </row>
    <row r="180" ht="12.2" customHeight="1" s="211">
      <c r="C180" s="269" t="inlineStr"/>
      <c r="H180" s="269" t="inlineStr">
        <is>
          <t xml:space="preserve">      оплата труда (ОТ)</t>
        </is>
      </c>
      <c r="P180" s="269" t="inlineStr"/>
      <c r="Q180" s="269" t="inlineStr"/>
      <c r="Y180" s="284" t="n">
        <v>379.87</v>
      </c>
    </row>
    <row r="181" ht="12.2" customHeight="1" s="211">
      <c r="C181" s="269" t="inlineStr"/>
      <c r="H181" s="269" t="inlineStr">
        <is>
          <t xml:space="preserve">      эксплуатация машин и механизмов</t>
        </is>
      </c>
      <c r="P181" s="269" t="inlineStr"/>
      <c r="Q181" s="269" t="inlineStr"/>
      <c r="Y181" s="284" t="n">
        <v>0.55</v>
      </c>
    </row>
    <row r="182" ht="12.2" customHeight="1" s="211">
      <c r="C182" s="269" t="inlineStr"/>
      <c r="H182" s="269" t="inlineStr">
        <is>
          <t xml:space="preserve">      оплата труда машинистов (ОТм)            </t>
        </is>
      </c>
      <c r="P182" s="269" t="inlineStr"/>
      <c r="Q182" s="269" t="inlineStr"/>
      <c r="Y182" s="284" t="n">
        <v>0.35</v>
      </c>
    </row>
    <row r="183" ht="12.2" customHeight="1" s="211">
      <c r="C183" s="269" t="inlineStr"/>
      <c r="H183" s="269" t="inlineStr">
        <is>
          <t xml:space="preserve">      материальные ресурсы</t>
        </is>
      </c>
      <c r="P183" s="269" t="inlineStr"/>
      <c r="Q183" s="269" t="inlineStr"/>
      <c r="Y183" s="284" t="n">
        <v>172.44</v>
      </c>
    </row>
    <row r="184" ht="12.2" customHeight="1" s="211">
      <c r="C184" s="269" t="inlineStr"/>
      <c r="H184" s="269" t="inlineStr">
        <is>
          <t xml:space="preserve">      перевозка</t>
        </is>
      </c>
      <c r="P184" s="269" t="inlineStr"/>
      <c r="Q184" s="269" t="inlineStr"/>
      <c r="Y184" s="284" t="n">
        <v>0</v>
      </c>
    </row>
    <row r="185" ht="12.2" customHeight="1" s="211">
      <c r="C185" s="269" t="inlineStr"/>
      <c r="H185" s="269" t="inlineStr">
        <is>
          <t xml:space="preserve">   Всего ФОТ</t>
        </is>
      </c>
      <c r="P185" s="269" t="inlineStr"/>
      <c r="Q185" s="269" t="inlineStr"/>
      <c r="Y185" s="284" t="n">
        <v>380.22</v>
      </c>
    </row>
    <row r="186" ht="12.2" customHeight="1" s="211">
      <c r="C186" s="269" t="inlineStr"/>
      <c r="H186" s="269" t="inlineStr">
        <is>
          <t xml:space="preserve">   Всего накладные расходы</t>
        </is>
      </c>
      <c r="P186" s="269" t="inlineStr"/>
      <c r="Q186" s="269" t="inlineStr"/>
      <c r="Y186" s="284" t="n">
        <v>385.4</v>
      </c>
    </row>
    <row r="187" ht="12.2" customHeight="1" s="211">
      <c r="C187" s="269" t="inlineStr"/>
      <c r="H187" s="269" t="inlineStr">
        <is>
          <t xml:space="preserve">   Всего сметная прибыль</t>
        </is>
      </c>
      <c r="P187" s="269" t="inlineStr"/>
      <c r="Q187" s="269" t="inlineStr"/>
      <c r="Y187" s="284" t="n">
        <v>209.64</v>
      </c>
    </row>
    <row r="188" ht="12.2" customHeight="1" s="211">
      <c r="C188" s="269" t="inlineStr"/>
      <c r="H188" s="269" t="inlineStr">
        <is>
          <t xml:space="preserve">   Всего оборудование</t>
        </is>
      </c>
      <c r="P188" s="269" t="inlineStr"/>
      <c r="Q188" s="269" t="inlineStr"/>
      <c r="Y188" s="284" t="n">
        <v>0</v>
      </c>
    </row>
    <row r="189" ht="12.2" customHeight="1" s="211">
      <c r="C189" s="269" t="inlineStr"/>
      <c r="H189" s="269" t="inlineStr">
        <is>
          <t xml:space="preserve">   Всего прочие затраты</t>
        </is>
      </c>
      <c r="P189" s="269" t="inlineStr"/>
      <c r="Q189" s="269" t="inlineStr"/>
      <c r="Y189" s="284" t="n">
        <v>0</v>
      </c>
    </row>
    <row r="190" ht="12.2" customHeight="1" s="211">
      <c r="C190" s="297" t="inlineStr"/>
      <c r="H190" s="297" t="inlineStr">
        <is>
          <t>Справочно</t>
        </is>
      </c>
      <c r="P190" s="297" t="inlineStr"/>
      <c r="Q190" s="297" t="inlineStr"/>
      <c r="Y190" s="301" t="inlineStr"/>
    </row>
    <row r="191" ht="12.2" customHeight="1" s="211">
      <c r="C191" s="269" t="inlineStr"/>
      <c r="H191" s="269" t="inlineStr">
        <is>
          <t xml:space="preserve">   материальные ресурсы, отсутствующие в ФРСН </t>
        </is>
      </c>
      <c r="P191" s="269" t="inlineStr"/>
      <c r="Q191" s="269" t="inlineStr"/>
      <c r="Y191" s="284" t="n">
        <v>0</v>
      </c>
    </row>
    <row r="192" ht="12.2" customHeight="1" s="211">
      <c r="C192" s="269" t="inlineStr"/>
      <c r="H192" s="269" t="inlineStr">
        <is>
          <t xml:space="preserve">   оборудование, отсутствующее в ФРСН </t>
        </is>
      </c>
      <c r="P192" s="269" t="inlineStr"/>
      <c r="Q192" s="269" t="inlineStr"/>
      <c r="Y192" s="284" t="n">
        <v>0</v>
      </c>
    </row>
    <row r="193" ht="12.2" customHeight="1" s="211">
      <c r="C193" s="269" t="inlineStr"/>
      <c r="H193" s="269" t="inlineStr">
        <is>
          <t xml:space="preserve">   затраты труда рабочих</t>
        </is>
      </c>
      <c r="P193" s="253" t="inlineStr">
        <is>
          <t>0,78</t>
        </is>
      </c>
      <c r="Q193" s="269" t="inlineStr"/>
      <c r="Y193" s="253" t="inlineStr"/>
    </row>
    <row r="194" ht="12.2" customHeight="1" s="211">
      <c r="C194" s="269" t="inlineStr"/>
      <c r="H194" s="269" t="inlineStr">
        <is>
          <t xml:space="preserve">   затраты труда машинистов</t>
        </is>
      </c>
      <c r="P194" s="253" t="inlineStr">
        <is>
          <t>0,0007</t>
        </is>
      </c>
      <c r="Q194" s="269" t="inlineStr"/>
      <c r="Y194" s="253" t="inlineStr"/>
    </row>
    <row r="195" ht="12.2" customHeight="1" s="211">
      <c r="C195" s="269" t="inlineStr"/>
      <c r="H195" s="269" t="inlineStr">
        <is>
          <t xml:space="preserve">   Масса мусора</t>
        </is>
      </c>
      <c r="P195" s="253" t="inlineStr">
        <is>
          <t>0,002</t>
        </is>
      </c>
      <c r="Q195" s="269" t="inlineStr"/>
      <c r="Y195" s="253" t="inlineStr"/>
    </row>
    <row r="196" ht="12.2" customHeight="1" s="211">
      <c r="C196" s="269" t="inlineStr"/>
      <c r="H196" s="269" t="inlineStr">
        <is>
          <t>НДС, %</t>
        </is>
      </c>
      <c r="P196" s="253" t="inlineStr">
        <is>
          <t>20,00</t>
        </is>
      </c>
      <c r="Q196" s="269" t="inlineStr"/>
      <c r="Y196" s="284" t="n">
        <v>229.65</v>
      </c>
    </row>
    <row r="197" ht="12.2" customHeight="1" s="211">
      <c r="C197" s="278" t="inlineStr"/>
      <c r="H197" s="278" t="inlineStr">
        <is>
          <t>Всего</t>
        </is>
      </c>
      <c r="P197" s="278" t="inlineStr"/>
      <c r="Q197" s="278" t="inlineStr"/>
      <c r="Y197" s="282" t="n">
        <v>1377.9</v>
      </c>
    </row>
    <row r="198" ht="24.6" customHeight="1" s="211">
      <c r="A198" s="269" t="inlineStr"/>
    </row>
    <row r="199" ht="36.75" customHeight="1" s="211">
      <c r="A199" s="302" t="inlineStr">
        <is>
          <t xml:space="preserve">Сдал: </t>
        </is>
      </c>
      <c r="F199" s="303" t="inlineStr">
        <is>
          <t xml:space="preserve"> Генеральный директор </t>
        </is>
      </c>
      <c r="G199" s="260" t="n"/>
      <c r="H199" s="260" t="n"/>
      <c r="I199" s="302" t="inlineStr">
        <is>
          <t xml:space="preserve"> _____________________ </t>
        </is>
      </c>
      <c r="J199" s="303" t="inlineStr">
        <is>
          <t xml:space="preserve"> Петросян А В</t>
        </is>
      </c>
      <c r="K199" s="260" t="n"/>
      <c r="L199" s="260" t="n"/>
      <c r="M199" s="260" t="n"/>
      <c r="N199" s="260" t="n"/>
      <c r="O199" s="260" t="n"/>
      <c r="P199" s="260" t="n"/>
      <c r="Q199" s="260" t="n"/>
      <c r="R199" s="260" t="n"/>
      <c r="S199" s="260" t="n"/>
      <c r="T199" s="260" t="n"/>
      <c r="U199" s="260" t="n"/>
      <c r="V199" s="260" t="n"/>
      <c r="W199" s="260" t="n"/>
      <c r="X199" s="260" t="n"/>
      <c r="Y199" s="260" t="n"/>
      <c r="Z199" s="260" t="n"/>
      <c r="AA199" s="260" t="n"/>
      <c r="AB199" s="260" t="n"/>
    </row>
    <row r="200" ht="12.2" customHeight="1" s="211">
      <c r="A200" s="269" t="inlineStr"/>
      <c r="F200" s="269" t="inlineStr">
        <is>
          <t xml:space="preserve">      (должность)</t>
        </is>
      </c>
      <c r="I200" s="269" t="inlineStr">
        <is>
          <t xml:space="preserve">       (подпись)</t>
        </is>
      </c>
      <c r="J200" s="269" t="inlineStr">
        <is>
          <t xml:space="preserve"> (расшифровка подписи)</t>
        </is>
      </c>
    </row>
    <row r="201" ht="14.85" customHeight="1" s="211">
      <c r="A201" s="304" t="inlineStr">
        <is>
          <t xml:space="preserve">    М.П.</t>
        </is>
      </c>
    </row>
    <row r="202" ht="36.75" customHeight="1" s="211">
      <c r="A202" s="302" t="inlineStr">
        <is>
          <t xml:space="preserve">Принял: </t>
        </is>
      </c>
      <c r="F202" s="303" t="inlineStr">
        <is>
          <t xml:space="preserve">  </t>
        </is>
      </c>
      <c r="G202" s="260" t="n"/>
      <c r="H202" s="260" t="n"/>
      <c r="I202" s="302" t="inlineStr">
        <is>
          <t xml:space="preserve"> _____________________ </t>
        </is>
      </c>
      <c r="J202" s="303" t="inlineStr">
        <is>
          <t xml:space="preserve"> </t>
        </is>
      </c>
      <c r="K202" s="260" t="n"/>
      <c r="L202" s="260" t="n"/>
      <c r="M202" s="260" t="n"/>
      <c r="N202" s="260" t="n"/>
      <c r="O202" s="260" t="n"/>
      <c r="P202" s="260" t="n"/>
      <c r="Q202" s="260" t="n"/>
      <c r="R202" s="260" t="n"/>
      <c r="S202" s="260" t="n"/>
      <c r="T202" s="260" t="n"/>
      <c r="U202" s="260" t="n"/>
      <c r="V202" s="260" t="n"/>
      <c r="W202" s="260" t="n"/>
      <c r="X202" s="260" t="n"/>
      <c r="Y202" s="260" t="n"/>
      <c r="Z202" s="260" t="n"/>
      <c r="AA202" s="260" t="n"/>
      <c r="AB202" s="260" t="n"/>
    </row>
    <row r="203" ht="12.2" customHeight="1" s="211">
      <c r="A203" s="269" t="inlineStr"/>
      <c r="F203" s="269" t="inlineStr">
        <is>
          <t xml:space="preserve">      (должность)</t>
        </is>
      </c>
      <c r="I203" s="269" t="inlineStr">
        <is>
          <t xml:space="preserve">       (подпись)</t>
        </is>
      </c>
      <c r="J203" s="269" t="inlineStr">
        <is>
          <t xml:space="preserve"> (расшифровка подписи)</t>
        </is>
      </c>
    </row>
    <row r="204" ht="14.85" customHeight="1" s="211">
      <c r="A204" s="304" t="inlineStr">
        <is>
          <t xml:space="preserve">    М.П.</t>
        </is>
      </c>
    </row>
  </sheetData>
  <mergeCells count="1388">
    <mergeCell ref="P172"/>
    <mergeCell ref="W65:X65"/>
    <mergeCell ref="S79:V79"/>
    <mergeCell ref="M35:N35"/>
    <mergeCell ref="B62"/>
    <mergeCell ref="H177:O177"/>
    <mergeCell ref="H75:J75"/>
    <mergeCell ref="H111:J111"/>
    <mergeCell ref="T20"/>
    <mergeCell ref="W50:X50"/>
    <mergeCell ref="S81:V81"/>
    <mergeCell ref="B72"/>
    <mergeCell ref="H104:J104"/>
    <mergeCell ref="B88"/>
    <mergeCell ref="Y178:AB178"/>
    <mergeCell ref="M50:N50"/>
    <mergeCell ref="Q128:X128"/>
    <mergeCell ref="W78:X78"/>
    <mergeCell ref="S92:V92"/>
    <mergeCell ref="H196:O196"/>
    <mergeCell ref="W80:X80"/>
    <mergeCell ref="S94:V94"/>
    <mergeCell ref="C112:G112"/>
    <mergeCell ref="A51"/>
    <mergeCell ref="Y196:AB196"/>
    <mergeCell ref="H191:O191"/>
    <mergeCell ref="R29"/>
    <mergeCell ref="K43:L43"/>
    <mergeCell ref="M105:N105"/>
    <mergeCell ref="Z9:AB9"/>
    <mergeCell ref="Y191:AB191"/>
    <mergeCell ref="Y51:AB51"/>
    <mergeCell ref="M101:N101"/>
    <mergeCell ref="Z11:AB11"/>
    <mergeCell ref="Q50"/>
    <mergeCell ref="R51"/>
    <mergeCell ref="H120:O120"/>
    <mergeCell ref="O40"/>
    <mergeCell ref="A35"/>
    <mergeCell ref="A62"/>
    <mergeCell ref="C104:G104"/>
    <mergeCell ref="A72"/>
    <mergeCell ref="A28"/>
    <mergeCell ref="K54:L54"/>
    <mergeCell ref="Q194:X194"/>
    <mergeCell ref="H105:J105"/>
    <mergeCell ref="R44"/>
    <mergeCell ref="S42:V42"/>
    <mergeCell ref="A61"/>
    <mergeCell ref="H71:J71"/>
    <mergeCell ref="A88"/>
    <mergeCell ref="H107:J107"/>
    <mergeCell ref="S77:V77"/>
    <mergeCell ref="S52:V52"/>
    <mergeCell ref="A54"/>
    <mergeCell ref="A90"/>
    <mergeCell ref="S37:V37"/>
    <mergeCell ref="P179"/>
    <mergeCell ref="H102:J102"/>
    <mergeCell ref="U20:Y20"/>
    <mergeCell ref="P39"/>
    <mergeCell ref="C72:G72"/>
    <mergeCell ref="C186:G186"/>
    <mergeCell ref="U19:AB19"/>
    <mergeCell ref="O58"/>
    <mergeCell ref="A22:AB22"/>
    <mergeCell ref="W74:X74"/>
    <mergeCell ref="B79"/>
    <mergeCell ref="S88:V88"/>
    <mergeCell ref="S63:V63"/>
    <mergeCell ref="C54:G54"/>
    <mergeCell ref="W76:X76"/>
    <mergeCell ref="S90:V90"/>
    <mergeCell ref="C56:G56"/>
    <mergeCell ref="P50"/>
    <mergeCell ref="H187:O187"/>
    <mergeCell ref="AB16"/>
    <mergeCell ref="P52"/>
    <mergeCell ref="K39:L39"/>
    <mergeCell ref="R108"/>
    <mergeCell ref="M103:N103"/>
    <mergeCell ref="Q46"/>
    <mergeCell ref="W87:X87"/>
    <mergeCell ref="Q48"/>
    <mergeCell ref="W89:X89"/>
    <mergeCell ref="K50:L50"/>
    <mergeCell ref="Q43"/>
    <mergeCell ref="R38"/>
    <mergeCell ref="C129:G129"/>
    <mergeCell ref="K58:L58"/>
    <mergeCell ref="K52:L52"/>
    <mergeCell ref="Y58:AB58"/>
    <mergeCell ref="R40"/>
    <mergeCell ref="O39"/>
    <mergeCell ref="Q67"/>
    <mergeCell ref="H78:J78"/>
    <mergeCell ref="Q103"/>
    <mergeCell ref="K53:L53"/>
    <mergeCell ref="A50"/>
    <mergeCell ref="H44:J44"/>
    <mergeCell ref="Q69"/>
    <mergeCell ref="R35"/>
    <mergeCell ref="A86"/>
    <mergeCell ref="C155:G155"/>
    <mergeCell ref="K78:L78"/>
    <mergeCell ref="H73:J73"/>
    <mergeCell ref="R66"/>
    <mergeCell ref="L24:N24"/>
    <mergeCell ref="C157:G157"/>
    <mergeCell ref="C151:G151"/>
    <mergeCell ref="K80:L80"/>
    <mergeCell ref="Y86:AB86"/>
    <mergeCell ref="R93"/>
    <mergeCell ref="R68"/>
    <mergeCell ref="K79:L79"/>
    <mergeCell ref="C152:G152"/>
    <mergeCell ref="Q87"/>
    <mergeCell ref="H129:O129"/>
    <mergeCell ref="S61:V61"/>
    <mergeCell ref="P46"/>
    <mergeCell ref="Q82"/>
    <mergeCell ref="P48"/>
    <mergeCell ref="C81:G81"/>
    <mergeCell ref="A101"/>
    <mergeCell ref="M66:N66"/>
    <mergeCell ref="C170:G170"/>
    <mergeCell ref="Y105:AB105"/>
    <mergeCell ref="R112"/>
    <mergeCell ref="A2:AB2"/>
    <mergeCell ref="R106"/>
    <mergeCell ref="M68:N68"/>
    <mergeCell ref="P43"/>
    <mergeCell ref="R105"/>
    <mergeCell ref="H108:J108"/>
    <mergeCell ref="Y101:AB101"/>
    <mergeCell ref="M67:N67"/>
    <mergeCell ref="O24:AB24"/>
    <mergeCell ref="S114:V114"/>
    <mergeCell ref="B63"/>
    <mergeCell ref="R107"/>
    <mergeCell ref="P74"/>
    <mergeCell ref="M69:N69"/>
    <mergeCell ref="A8:F8"/>
    <mergeCell ref="C26:G28"/>
    <mergeCell ref="P76"/>
    <mergeCell ref="A10:F10"/>
    <mergeCell ref="P69"/>
    <mergeCell ref="Y29:AB29"/>
    <mergeCell ref="O88"/>
    <mergeCell ref="W111:X111"/>
    <mergeCell ref="H170:O170"/>
    <mergeCell ref="Q65"/>
    <mergeCell ref="H172:O172"/>
    <mergeCell ref="A204:AB204"/>
    <mergeCell ref="P87"/>
    <mergeCell ref="A15:W15"/>
    <mergeCell ref="P89"/>
    <mergeCell ref="V12:Y12"/>
    <mergeCell ref="R64"/>
    <mergeCell ref="Y171:AB171"/>
    <mergeCell ref="R57"/>
    <mergeCell ref="C148:G148"/>
    <mergeCell ref="Q83"/>
    <mergeCell ref="Y173:AB173"/>
    <mergeCell ref="K77:L77"/>
    <mergeCell ref="Y44:AB44"/>
    <mergeCell ref="Q78"/>
    <mergeCell ref="E7:U7"/>
    <mergeCell ref="Q120:X120"/>
    <mergeCell ref="O51"/>
    <mergeCell ref="K87:L87"/>
    <mergeCell ref="Q80"/>
    <mergeCell ref="P141"/>
    <mergeCell ref="O47"/>
    <mergeCell ref="R75"/>
    <mergeCell ref="H97:O97"/>
    <mergeCell ref="C166:G166"/>
    <mergeCell ref="K89:L89"/>
    <mergeCell ref="Y70:AB70"/>
    <mergeCell ref="P143"/>
    <mergeCell ref="O38"/>
    <mergeCell ref="O76"/>
    <mergeCell ref="K88:L88"/>
    <mergeCell ref="Y97:AB97"/>
    <mergeCell ref="Q104"/>
    <mergeCell ref="K90:L90"/>
    <mergeCell ref="Q106"/>
    <mergeCell ref="P159"/>
    <mergeCell ref="C192:G192"/>
    <mergeCell ref="H115:O115"/>
    <mergeCell ref="P72"/>
    <mergeCell ref="A1:AB1"/>
    <mergeCell ref="P161"/>
    <mergeCell ref="C194:G194"/>
    <mergeCell ref="P65"/>
    <mergeCell ref="Y129:AB129"/>
    <mergeCell ref="Y123:AB123"/>
    <mergeCell ref="P154"/>
    <mergeCell ref="P156"/>
    <mergeCell ref="C189:G189"/>
    <mergeCell ref="O89"/>
    <mergeCell ref="H166:O166"/>
    <mergeCell ref="C34:G34"/>
    <mergeCell ref="O61"/>
    <mergeCell ref="H168:O168"/>
    <mergeCell ref="P83"/>
    <mergeCell ref="H167:O167"/>
    <mergeCell ref="H161:O161"/>
    <mergeCell ref="W51:X51"/>
    <mergeCell ref="C118:G118"/>
    <mergeCell ref="Y134:AB134"/>
    <mergeCell ref="H169:O169"/>
    <mergeCell ref="A13:C13"/>
    <mergeCell ref="Y167:AB167"/>
    <mergeCell ref="Y142:AB142"/>
    <mergeCell ref="H194:O194"/>
    <mergeCell ref="V10:Y10"/>
    <mergeCell ref="P80"/>
    <mergeCell ref="Y169:AB169"/>
    <mergeCell ref="Q119:X119"/>
    <mergeCell ref="A200:E200"/>
    <mergeCell ref="H189:O189"/>
    <mergeCell ref="A202:E202"/>
    <mergeCell ref="Q49"/>
    <mergeCell ref="C49:G49"/>
    <mergeCell ref="P106"/>
    <mergeCell ref="Y195:AB195"/>
    <mergeCell ref="Q145:X145"/>
    <mergeCell ref="R27:R28"/>
    <mergeCell ref="Y66:AB66"/>
    <mergeCell ref="Q117:X117"/>
    <mergeCell ref="Y197:AB197"/>
    <mergeCell ref="Q147:X147"/>
    <mergeCell ref="Y68:AB68"/>
    <mergeCell ref="Z10:AB10"/>
    <mergeCell ref="Q102"/>
    <mergeCell ref="P130"/>
    <mergeCell ref="H53:J53"/>
    <mergeCell ref="B29"/>
    <mergeCell ref="H55:J55"/>
    <mergeCell ref="Y119:AB119"/>
    <mergeCell ref="P150"/>
    <mergeCell ref="Q158:X158"/>
    <mergeCell ref="M26:P26"/>
    <mergeCell ref="P152"/>
    <mergeCell ref="O91"/>
    <mergeCell ref="C185:G185"/>
    <mergeCell ref="H137:O137"/>
    <mergeCell ref="Z21:AB21"/>
    <mergeCell ref="Q160:X160"/>
    <mergeCell ref="O57"/>
    <mergeCell ref="H130:O130"/>
    <mergeCell ref="Y122:AB122"/>
    <mergeCell ref="H37:J37"/>
    <mergeCell ref="W27:X28"/>
    <mergeCell ref="O86"/>
    <mergeCell ref="S43:V43"/>
    <mergeCell ref="P176"/>
    <mergeCell ref="H132:O132"/>
    <mergeCell ref="A45"/>
    <mergeCell ref="P56"/>
    <mergeCell ref="M46:N46"/>
    <mergeCell ref="P178"/>
    <mergeCell ref="P170"/>
    <mergeCell ref="P49"/>
    <mergeCell ref="Y138:AB138"/>
    <mergeCell ref="A46"/>
    <mergeCell ref="Y132:AB132"/>
    <mergeCell ref="O75"/>
    <mergeCell ref="B44"/>
    <mergeCell ref="A105"/>
    <mergeCell ref="W38:X38"/>
    <mergeCell ref="O104"/>
    <mergeCell ref="B37"/>
    <mergeCell ref="M43:N43"/>
    <mergeCell ref="W40:X40"/>
    <mergeCell ref="O70"/>
    <mergeCell ref="F203:H203"/>
    <mergeCell ref="P196"/>
    <mergeCell ref="C45:G45"/>
    <mergeCell ref="H193:O193"/>
    <mergeCell ref="C47:G47"/>
    <mergeCell ref="O101"/>
    <mergeCell ref="H178:O178"/>
    <mergeCell ref="P191"/>
    <mergeCell ref="C40:G40"/>
    <mergeCell ref="J200:AB200"/>
    <mergeCell ref="W91:X91"/>
    <mergeCell ref="A7:D7"/>
    <mergeCell ref="C71:G71"/>
    <mergeCell ref="J202:AB202"/>
    <mergeCell ref="W93:X93"/>
    <mergeCell ref="Z6:AB6"/>
    <mergeCell ref="S107:V107"/>
    <mergeCell ref="H60:Q60"/>
    <mergeCell ref="W86:X86"/>
    <mergeCell ref="M62:N62"/>
    <mergeCell ref="H51:J51"/>
    <mergeCell ref="P121"/>
    <mergeCell ref="A23:AB23"/>
    <mergeCell ref="Y179:AB179"/>
    <mergeCell ref="A17:Y17"/>
    <mergeCell ref="H42:Q42"/>
    <mergeCell ref="K51:L51"/>
    <mergeCell ref="P123"/>
    <mergeCell ref="R39"/>
    <mergeCell ref="W104:X104"/>
    <mergeCell ref="Q155:X155"/>
    <mergeCell ref="H77:J77"/>
    <mergeCell ref="W106:X106"/>
    <mergeCell ref="S39:V39"/>
    <mergeCell ref="W105:X105"/>
    <mergeCell ref="H35:J35"/>
    <mergeCell ref="Q182:X182"/>
    <mergeCell ref="P134"/>
    <mergeCell ref="A47"/>
    <mergeCell ref="R50"/>
    <mergeCell ref="H89:J89"/>
    <mergeCell ref="W34:X34"/>
    <mergeCell ref="S65:V65"/>
    <mergeCell ref="Q183:X183"/>
    <mergeCell ref="H61:J61"/>
    <mergeCell ref="H88:J88"/>
    <mergeCell ref="M39:N39"/>
    <mergeCell ref="W36:X36"/>
    <mergeCell ref="S50:V50"/>
    <mergeCell ref="B35"/>
    <mergeCell ref="H90:J90"/>
    <mergeCell ref="S60:V60"/>
    <mergeCell ref="C168:G168"/>
    <mergeCell ref="B66"/>
    <mergeCell ref="P187"/>
    <mergeCell ref="B67"/>
    <mergeCell ref="P189"/>
    <mergeCell ref="B61"/>
    <mergeCell ref="C67:G67"/>
    <mergeCell ref="M29:N29"/>
    <mergeCell ref="B69"/>
    <mergeCell ref="S78:V78"/>
    <mergeCell ref="Q196:X196"/>
    <mergeCell ref="C69:G69"/>
    <mergeCell ref="W57:X57"/>
    <mergeCell ref="M58:N58"/>
    <mergeCell ref="W49:X49"/>
    <mergeCell ref="S80:V80"/>
    <mergeCell ref="C62:G62"/>
    <mergeCell ref="K108:L108"/>
    <mergeCell ref="C187:G187"/>
    <mergeCell ref="C64:G64"/>
    <mergeCell ref="P58"/>
    <mergeCell ref="A111"/>
    <mergeCell ref="C93:G93"/>
    <mergeCell ref="Y177:AB177"/>
    <mergeCell ref="W75:X75"/>
    <mergeCell ref="B105"/>
    <mergeCell ref="M86:N86"/>
    <mergeCell ref="M80:N80"/>
    <mergeCell ref="W102:X102"/>
    <mergeCell ref="Q29"/>
    <mergeCell ref="Y172:AB172"/>
    <mergeCell ref="C82:G82"/>
    <mergeCell ref="K38:L38"/>
    <mergeCell ref="W103:X103"/>
    <mergeCell ref="C111:G111"/>
    <mergeCell ref="Y46:AB46"/>
    <mergeCell ref="C83:G83"/>
    <mergeCell ref="A43"/>
    <mergeCell ref="R46"/>
    <mergeCell ref="Y48:AB48"/>
    <mergeCell ref="M70:N70"/>
    <mergeCell ref="K35:L35"/>
    <mergeCell ref="R48"/>
    <mergeCell ref="Q181:X181"/>
    <mergeCell ref="P104"/>
    <mergeCell ref="C137:G137"/>
    <mergeCell ref="Y43:AB43"/>
    <mergeCell ref="H86:J86"/>
    <mergeCell ref="R79"/>
    <mergeCell ref="C139:G139"/>
    <mergeCell ref="A69"/>
    <mergeCell ref="E6:U6"/>
    <mergeCell ref="R74"/>
    <mergeCell ref="P160"/>
    <mergeCell ref="R76"/>
    <mergeCell ref="B65"/>
    <mergeCell ref="S76:V76"/>
    <mergeCell ref="W55:X55"/>
    <mergeCell ref="R92"/>
    <mergeCell ref="C183:G183"/>
    <mergeCell ref="P29"/>
    <mergeCell ref="K106:L106"/>
    <mergeCell ref="H101:J101"/>
    <mergeCell ref="Y112:AB112"/>
    <mergeCell ref="R94"/>
    <mergeCell ref="C176:G176"/>
    <mergeCell ref="K105:L105"/>
    <mergeCell ref="Y114:AB114"/>
    <mergeCell ref="R87"/>
    <mergeCell ref="C178:G178"/>
    <mergeCell ref="W71:X71"/>
    <mergeCell ref="K107:L107"/>
    <mergeCell ref="N20:P20"/>
    <mergeCell ref="R89"/>
    <mergeCell ref="M76:N76"/>
    <mergeCell ref="W73:X73"/>
    <mergeCell ref="B78"/>
    <mergeCell ref="S87:V87"/>
    <mergeCell ref="AA16"/>
    <mergeCell ref="S89:V89"/>
    <mergeCell ref="H184:O184"/>
    <mergeCell ref="Y140:AB140"/>
    <mergeCell ref="W68:X68"/>
    <mergeCell ref="A4:Y4"/>
    <mergeCell ref="K29:L29"/>
    <mergeCell ref="Y39:AB39"/>
    <mergeCell ref="M89:N89"/>
    <mergeCell ref="Q55"/>
    <mergeCell ref="Q38"/>
    <mergeCell ref="H186:O186"/>
    <mergeCell ref="Q40"/>
    <mergeCell ref="K57:L57"/>
    <mergeCell ref="P103"/>
    <mergeCell ref="C136:G136"/>
    <mergeCell ref="C92:G92"/>
    <mergeCell ref="P97"/>
    <mergeCell ref="Y65:AB65"/>
    <mergeCell ref="R72"/>
    <mergeCell ref="Y57:AB57"/>
    <mergeCell ref="Q66"/>
    <mergeCell ref="C146:G146"/>
    <mergeCell ref="A49"/>
    <mergeCell ref="M108:N108"/>
    <mergeCell ref="K75:L75"/>
    <mergeCell ref="Q68"/>
    <mergeCell ref="R63"/>
    <mergeCell ref="Q162:X162"/>
    <mergeCell ref="A78"/>
    <mergeCell ref="Y83:AB83"/>
    <mergeCell ref="Z16"/>
    <mergeCell ref="C120:G120"/>
    <mergeCell ref="K70:L70"/>
    <mergeCell ref="Y85:AB85"/>
    <mergeCell ref="R83"/>
    <mergeCell ref="C174:G174"/>
    <mergeCell ref="C149:G149"/>
    <mergeCell ref="K103:L103"/>
    <mergeCell ref="Y78:AB78"/>
    <mergeCell ref="R91"/>
    <mergeCell ref="O46"/>
    <mergeCell ref="R85"/>
    <mergeCell ref="H136:O136"/>
    <mergeCell ref="Y80:AB80"/>
    <mergeCell ref="O48"/>
    <mergeCell ref="Q146:X146"/>
    <mergeCell ref="P167"/>
    <mergeCell ref="P55"/>
    <mergeCell ref="Q175:X175"/>
    <mergeCell ref="C44:G44"/>
    <mergeCell ref="R111"/>
    <mergeCell ref="P38"/>
    <mergeCell ref="P169"/>
    <mergeCell ref="Q177:X177"/>
    <mergeCell ref="P40"/>
    <mergeCell ref="S58:V58"/>
    <mergeCell ref="R104"/>
    <mergeCell ref="O103"/>
    <mergeCell ref="H155:O155"/>
    <mergeCell ref="H149:O149"/>
    <mergeCell ref="F202:H202"/>
    <mergeCell ref="S112:V112"/>
    <mergeCell ref="H151:O151"/>
    <mergeCell ref="P66"/>
    <mergeCell ref="Y155:AB155"/>
    <mergeCell ref="P93"/>
    <mergeCell ref="P68"/>
    <mergeCell ref="Y151:AB151"/>
    <mergeCell ref="K55:L55"/>
    <mergeCell ref="Y150:AB150"/>
    <mergeCell ref="O87"/>
    <mergeCell ref="Q62"/>
    <mergeCell ref="Y152:AB152"/>
    <mergeCell ref="A201:AB201"/>
    <mergeCell ref="Q64"/>
    <mergeCell ref="Q93"/>
    <mergeCell ref="V9:Y9"/>
    <mergeCell ref="K66:L66"/>
    <mergeCell ref="R54"/>
    <mergeCell ref="V11:Y11"/>
    <mergeCell ref="A198:AB198"/>
    <mergeCell ref="P112"/>
    <mergeCell ref="C145:G145"/>
    <mergeCell ref="Y170:AB170"/>
    <mergeCell ref="K74:L74"/>
    <mergeCell ref="K68:L68"/>
    <mergeCell ref="Y49:AB49"/>
    <mergeCell ref="P122"/>
    <mergeCell ref="R56"/>
    <mergeCell ref="Y163:AB163"/>
    <mergeCell ref="Y76:AB76"/>
    <mergeCell ref="Q75"/>
    <mergeCell ref="P139"/>
    <mergeCell ref="P138"/>
    <mergeCell ref="Q171:X171"/>
    <mergeCell ref="P140"/>
    <mergeCell ref="Q137:X137"/>
    <mergeCell ref="Q173:X173"/>
    <mergeCell ref="Y94:AB94"/>
    <mergeCell ref="C158:G158"/>
    <mergeCell ref="H50:J50"/>
    <mergeCell ref="O74"/>
    <mergeCell ref="H145:O145"/>
    <mergeCell ref="Q174:X174"/>
    <mergeCell ref="Q168:X168"/>
    <mergeCell ref="H147:O147"/>
    <mergeCell ref="C191:G191"/>
    <mergeCell ref="P62"/>
    <mergeCell ref="Y120:AB120"/>
    <mergeCell ref="C184:G184"/>
    <mergeCell ref="P64"/>
    <mergeCell ref="H148:O148"/>
    <mergeCell ref="P153"/>
    <mergeCell ref="H163:O163"/>
    <mergeCell ref="Y121:AB121"/>
    <mergeCell ref="Y115:AB115"/>
    <mergeCell ref="B52"/>
    <mergeCell ref="Y148:AB148"/>
    <mergeCell ref="W46:X46"/>
    <mergeCell ref="O112"/>
    <mergeCell ref="H158:O158"/>
    <mergeCell ref="W48:X48"/>
    <mergeCell ref="B53"/>
    <mergeCell ref="H160:O160"/>
    <mergeCell ref="C53:G53"/>
    <mergeCell ref="P75"/>
    <mergeCell ref="A24:K24"/>
    <mergeCell ref="Q124:X124"/>
    <mergeCell ref="B80"/>
    <mergeCell ref="Q126:X126"/>
    <mergeCell ref="H192:O192"/>
    <mergeCell ref="Y47:AB47"/>
    <mergeCell ref="Y161:AB161"/>
    <mergeCell ref="Q27:Q28"/>
    <mergeCell ref="Y192:AB192"/>
    <mergeCell ref="P136"/>
    <mergeCell ref="Q144:X144"/>
    <mergeCell ref="Y187:AB187"/>
    <mergeCell ref="Z7:AB7"/>
    <mergeCell ref="O64"/>
    <mergeCell ref="Y189:AB189"/>
    <mergeCell ref="A29"/>
    <mergeCell ref="Q139:X139"/>
    <mergeCell ref="S27:V28"/>
    <mergeCell ref="O72"/>
    <mergeCell ref="Q101"/>
    <mergeCell ref="Z8:AB8"/>
    <mergeCell ref="H118:O118"/>
    <mergeCell ref="C128:G128"/>
    <mergeCell ref="C100:G100"/>
    <mergeCell ref="C94:G94"/>
    <mergeCell ref="C180:G180"/>
    <mergeCell ref="Q197:X197"/>
    <mergeCell ref="P193"/>
    <mergeCell ref="P149"/>
    <mergeCell ref="C182:G182"/>
    <mergeCell ref="H114:Q114"/>
    <mergeCell ref="O54"/>
    <mergeCell ref="S38:V38"/>
    <mergeCell ref="H67:J67"/>
    <mergeCell ref="P151"/>
    <mergeCell ref="H103:J103"/>
    <mergeCell ref="S40:V40"/>
    <mergeCell ref="P175"/>
    <mergeCell ref="B51"/>
    <mergeCell ref="S35:V35"/>
    <mergeCell ref="P177"/>
    <mergeCell ref="P27:P28"/>
    <mergeCell ref="H157:O157"/>
    <mergeCell ref="S91:V91"/>
    <mergeCell ref="C55:G55"/>
    <mergeCell ref="H87:J87"/>
    <mergeCell ref="Q112"/>
    <mergeCell ref="Y130:AB130"/>
    <mergeCell ref="M40:N40"/>
    <mergeCell ref="S93:V93"/>
    <mergeCell ref="H182:O182"/>
    <mergeCell ref="A70"/>
    <mergeCell ref="W72:X72"/>
    <mergeCell ref="B77"/>
    <mergeCell ref="S86:V86"/>
    <mergeCell ref="H190:O190"/>
    <mergeCell ref="H82:J82"/>
    <mergeCell ref="C52:G52"/>
    <mergeCell ref="H183:O183"/>
    <mergeCell ref="C37:G37"/>
    <mergeCell ref="H185:O185"/>
    <mergeCell ref="W88:X88"/>
    <mergeCell ref="Y183:AB183"/>
    <mergeCell ref="A5:Y5"/>
    <mergeCell ref="S104:V104"/>
    <mergeCell ref="B89"/>
    <mergeCell ref="Y185:AB185"/>
    <mergeCell ref="W83:X83"/>
    <mergeCell ref="S106:V106"/>
    <mergeCell ref="C63:G63"/>
    <mergeCell ref="W85:X85"/>
    <mergeCell ref="C124:G124"/>
    <mergeCell ref="S105:V105"/>
    <mergeCell ref="B90"/>
    <mergeCell ref="H48:J48"/>
    <mergeCell ref="C90:G90"/>
    <mergeCell ref="Q39"/>
    <mergeCell ref="R34"/>
    <mergeCell ref="C119:G119"/>
    <mergeCell ref="K48:L48"/>
    <mergeCell ref="H43:J43"/>
    <mergeCell ref="R36"/>
    <mergeCell ref="H110:Q110"/>
    <mergeCell ref="H85:Q85"/>
    <mergeCell ref="M112:N112"/>
    <mergeCell ref="H74:J74"/>
    <mergeCell ref="H68:J68"/>
    <mergeCell ref="A26:B27"/>
    <mergeCell ref="S29:V29"/>
    <mergeCell ref="M107:N107"/>
    <mergeCell ref="Z17:AB17"/>
    <mergeCell ref="H69:J69"/>
    <mergeCell ref="A67"/>
    <mergeCell ref="C147:G147"/>
    <mergeCell ref="A77"/>
    <mergeCell ref="K76:L76"/>
    <mergeCell ref="Y38:AB38"/>
    <mergeCell ref="S62:V62"/>
    <mergeCell ref="K67:L67"/>
    <mergeCell ref="R49"/>
    <mergeCell ref="M36:N36"/>
    <mergeCell ref="O27:O28"/>
    <mergeCell ref="A66"/>
    <mergeCell ref="S57:V57"/>
    <mergeCell ref="C165:G165"/>
    <mergeCell ref="A3:AB3"/>
    <mergeCell ref="P184"/>
    <mergeCell ref="C77:G77"/>
    <mergeCell ref="C160:G160"/>
    <mergeCell ref="A20:M20"/>
    <mergeCell ref="R102"/>
    <mergeCell ref="M64:N64"/>
    <mergeCell ref="S75:V75"/>
    <mergeCell ref="W79:X79"/>
    <mergeCell ref="W54:X54"/>
    <mergeCell ref="S110:V110"/>
    <mergeCell ref="R103"/>
    <mergeCell ref="M65:N65"/>
    <mergeCell ref="W81:X81"/>
    <mergeCell ref="W56:X56"/>
    <mergeCell ref="B86"/>
    <mergeCell ref="S70:V70"/>
    <mergeCell ref="C61:G61"/>
    <mergeCell ref="A18:AB18"/>
    <mergeCell ref="N21:P21"/>
    <mergeCell ref="M83:N83"/>
    <mergeCell ref="A14:Y14"/>
    <mergeCell ref="M49:N49"/>
    <mergeCell ref="W92:X92"/>
    <mergeCell ref="M78:N78"/>
    <mergeCell ref="J203:AB203"/>
    <mergeCell ref="H65:J65"/>
    <mergeCell ref="W94:X94"/>
    <mergeCell ref="V8:Y8"/>
    <mergeCell ref="Q79"/>
    <mergeCell ref="R45"/>
    <mergeCell ref="K65:L65"/>
    <mergeCell ref="R55"/>
    <mergeCell ref="Y40:AB40"/>
    <mergeCell ref="Q81"/>
    <mergeCell ref="R47"/>
    <mergeCell ref="S53:V53"/>
    <mergeCell ref="H49:J49"/>
    <mergeCell ref="Q74"/>
    <mergeCell ref="Y96:AB96"/>
    <mergeCell ref="S55:V55"/>
    <mergeCell ref="Q26:AB26"/>
    <mergeCell ref="Q76"/>
    <mergeCell ref="A68"/>
    <mergeCell ref="R71"/>
    <mergeCell ref="C162:G162"/>
    <mergeCell ref="K91:L91"/>
    <mergeCell ref="H80:J80"/>
    <mergeCell ref="Y91:AB91"/>
    <mergeCell ref="O34"/>
    <mergeCell ref="R73"/>
    <mergeCell ref="C164:G164"/>
    <mergeCell ref="Y93:AB93"/>
    <mergeCell ref="O36"/>
    <mergeCell ref="Q92"/>
    <mergeCell ref="K86:L86"/>
    <mergeCell ref="O29"/>
    <mergeCell ref="O65"/>
    <mergeCell ref="W52:X52"/>
    <mergeCell ref="Q94"/>
    <mergeCell ref="P155"/>
    <mergeCell ref="S66:V66"/>
    <mergeCell ref="P157"/>
    <mergeCell ref="C190:G190"/>
    <mergeCell ref="S68:V68"/>
    <mergeCell ref="O62"/>
    <mergeCell ref="Q89"/>
    <mergeCell ref="O56"/>
    <mergeCell ref="Y111:AB111"/>
    <mergeCell ref="C175:G175"/>
    <mergeCell ref="C58:G58"/>
    <mergeCell ref="K104:L104"/>
    <mergeCell ref="Y104:AB104"/>
    <mergeCell ref="M27:N28"/>
    <mergeCell ref="M79:N79"/>
    <mergeCell ref="B75"/>
    <mergeCell ref="W63:X63"/>
    <mergeCell ref="H164:O164"/>
    <mergeCell ref="M74:N74"/>
    <mergeCell ref="B70"/>
    <mergeCell ref="X15:Y15"/>
    <mergeCell ref="P81"/>
    <mergeCell ref="V6:Y6"/>
    <mergeCell ref="Y34:AB34"/>
    <mergeCell ref="Q44"/>
    <mergeCell ref="G8:U8"/>
    <mergeCell ref="C101:G101"/>
    <mergeCell ref="M92:N92"/>
    <mergeCell ref="Y36:AB36"/>
    <mergeCell ref="H175:O175"/>
    <mergeCell ref="G10:U10"/>
    <mergeCell ref="Q45"/>
    <mergeCell ref="P92"/>
    <mergeCell ref="H176:O176"/>
    <mergeCell ref="Q47"/>
    <mergeCell ref="A64"/>
    <mergeCell ref="P100"/>
    <mergeCell ref="C133:G133"/>
    <mergeCell ref="Q141:X141"/>
    <mergeCell ref="P94"/>
    <mergeCell ref="C127:G127"/>
    <mergeCell ref="K56:L56"/>
    <mergeCell ref="Y62:AB62"/>
    <mergeCell ref="Y193:AB193"/>
    <mergeCell ref="Y176:AB176"/>
    <mergeCell ref="Q143:X143"/>
    <mergeCell ref="Y64:AB64"/>
    <mergeCell ref="Q63"/>
    <mergeCell ref="O55"/>
    <mergeCell ref="P120"/>
    <mergeCell ref="Q125:X125"/>
    <mergeCell ref="Q127:X127"/>
    <mergeCell ref="Q154:X154"/>
    <mergeCell ref="Y75:AB75"/>
    <mergeCell ref="P148"/>
    <mergeCell ref="R82"/>
    <mergeCell ref="H133:O133"/>
    <mergeCell ref="Q156:X156"/>
    <mergeCell ref="O53"/>
    <mergeCell ref="Q111"/>
    <mergeCell ref="H128:O128"/>
    <mergeCell ref="P166"/>
    <mergeCell ref="O71"/>
    <mergeCell ref="P37"/>
    <mergeCell ref="P168"/>
    <mergeCell ref="P47"/>
    <mergeCell ref="Y136:AB136"/>
    <mergeCell ref="O73"/>
    <mergeCell ref="O100"/>
    <mergeCell ref="H146:O146"/>
    <mergeCell ref="O66"/>
    <mergeCell ref="F199:H199"/>
    <mergeCell ref="O102"/>
    <mergeCell ref="P192"/>
    <mergeCell ref="Y131:AB131"/>
    <mergeCell ref="Q77"/>
    <mergeCell ref="O68"/>
    <mergeCell ref="P63"/>
    <mergeCell ref="Y146:AB146"/>
    <mergeCell ref="P194"/>
    <mergeCell ref="C43:G43"/>
    <mergeCell ref="A6:D6"/>
    <mergeCell ref="H174:O174"/>
    <mergeCell ref="C36:G36"/>
    <mergeCell ref="Q72"/>
    <mergeCell ref="M57:N57"/>
    <mergeCell ref="Y60:AB60"/>
    <mergeCell ref="P91"/>
    <mergeCell ref="Y149:AB149"/>
    <mergeCell ref="S103:V103"/>
    <mergeCell ref="M111:N111"/>
    <mergeCell ref="P118"/>
    <mergeCell ref="Q121:X121"/>
    <mergeCell ref="Q56"/>
    <mergeCell ref="P117"/>
    <mergeCell ref="K26:L28"/>
    <mergeCell ref="Q150:X150"/>
    <mergeCell ref="Z20:AB20"/>
    <mergeCell ref="Y71:AB71"/>
    <mergeCell ref="P119"/>
    <mergeCell ref="W100:X100"/>
    <mergeCell ref="Q152:X152"/>
    <mergeCell ref="Y27:AB28"/>
    <mergeCell ref="Y73:AB73"/>
    <mergeCell ref="H131:O131"/>
    <mergeCell ref="H29:J29"/>
    <mergeCell ref="H124:O124"/>
    <mergeCell ref="H58:J58"/>
    <mergeCell ref="H126:O126"/>
    <mergeCell ref="P137"/>
    <mergeCell ref="Q134:X134"/>
    <mergeCell ref="R53"/>
    <mergeCell ref="B36"/>
    <mergeCell ref="P132"/>
    <mergeCell ref="H57:J57"/>
    <mergeCell ref="S47:V47"/>
    <mergeCell ref="H142:O142"/>
    <mergeCell ref="Q165:X165"/>
    <mergeCell ref="S46:V46"/>
    <mergeCell ref="P188"/>
    <mergeCell ref="H144:O144"/>
    <mergeCell ref="S48:V48"/>
    <mergeCell ref="P190"/>
    <mergeCell ref="C39:G39"/>
    <mergeCell ref="R37"/>
    <mergeCell ref="O93"/>
    <mergeCell ref="H139:O139"/>
    <mergeCell ref="Q191:X191"/>
    <mergeCell ref="P185"/>
    <mergeCell ref="M53:N53"/>
    <mergeCell ref="Q163:X163"/>
    <mergeCell ref="W44:X44"/>
    <mergeCell ref="B49"/>
    <mergeCell ref="S74:V74"/>
    <mergeCell ref="M55:N55"/>
    <mergeCell ref="H70:J70"/>
    <mergeCell ref="M48:N48"/>
    <mergeCell ref="W45:X45"/>
    <mergeCell ref="B50"/>
    <mergeCell ref="O111"/>
    <mergeCell ref="C50:G50"/>
    <mergeCell ref="W47:X47"/>
    <mergeCell ref="M81:N81"/>
    <mergeCell ref="M37:N37"/>
    <mergeCell ref="O108"/>
    <mergeCell ref="Q123:X123"/>
    <mergeCell ref="Q21:S21"/>
    <mergeCell ref="M38:N38"/>
    <mergeCell ref="Y158:AB158"/>
    <mergeCell ref="B103"/>
    <mergeCell ref="Y168:AB168"/>
    <mergeCell ref="C78:G78"/>
    <mergeCell ref="K34:L34"/>
    <mergeCell ref="A33:AB33"/>
    <mergeCell ref="H96:Q96"/>
    <mergeCell ref="C107:G107"/>
    <mergeCell ref="K36:L36"/>
    <mergeCell ref="C79:G79"/>
    <mergeCell ref="C73:G73"/>
    <mergeCell ref="Y184:AB184"/>
    <mergeCell ref="M94:N94"/>
    <mergeCell ref="Z4:AB4"/>
    <mergeCell ref="Q37"/>
    <mergeCell ref="P128"/>
    <mergeCell ref="W112:X112"/>
    <mergeCell ref="K49:L49"/>
    <mergeCell ref="Q187:X187"/>
    <mergeCell ref="R62"/>
    <mergeCell ref="Q195:X195"/>
    <mergeCell ref="A52"/>
    <mergeCell ref="Q189:X189"/>
    <mergeCell ref="H100:J100"/>
    <mergeCell ref="H66:J66"/>
    <mergeCell ref="Q91"/>
    <mergeCell ref="S72:V72"/>
    <mergeCell ref="B46"/>
    <mergeCell ref="Q190:X190"/>
    <mergeCell ref="R88"/>
    <mergeCell ref="W43:X43"/>
    <mergeCell ref="B48"/>
    <mergeCell ref="R90"/>
    <mergeCell ref="C181:G181"/>
    <mergeCell ref="B73"/>
    <mergeCell ref="Y110:AB110"/>
    <mergeCell ref="W67:X67"/>
    <mergeCell ref="H179:O179"/>
    <mergeCell ref="W69:X69"/>
    <mergeCell ref="B74"/>
    <mergeCell ref="S83:V83"/>
    <mergeCell ref="B68"/>
    <mergeCell ref="B76"/>
    <mergeCell ref="S85:V85"/>
    <mergeCell ref="H180:O180"/>
    <mergeCell ref="W64:X64"/>
    <mergeCell ref="C103:G103"/>
    <mergeCell ref="P45"/>
    <mergeCell ref="C80:G80"/>
    <mergeCell ref="U21:Y21"/>
    <mergeCell ref="S111:V111"/>
    <mergeCell ref="Q35"/>
    <mergeCell ref="M91:N91"/>
    <mergeCell ref="W82:X82"/>
    <mergeCell ref="Q34"/>
    <mergeCell ref="B87"/>
    <mergeCell ref="C131:G131"/>
    <mergeCell ref="M93:N93"/>
    <mergeCell ref="C87:G87"/>
    <mergeCell ref="Q36"/>
    <mergeCell ref="C89:G89"/>
    <mergeCell ref="K45:L45"/>
    <mergeCell ref="C88:G88"/>
    <mergeCell ref="C126:G126"/>
    <mergeCell ref="W110:X110"/>
    <mergeCell ref="A48"/>
    <mergeCell ref="K47:L47"/>
    <mergeCell ref="Y53:AB53"/>
    <mergeCell ref="C117:G117"/>
    <mergeCell ref="K46:L46"/>
    <mergeCell ref="M75:N75"/>
    <mergeCell ref="K40:L40"/>
    <mergeCell ref="Y55:AB55"/>
    <mergeCell ref="A79"/>
    <mergeCell ref="Q54"/>
    <mergeCell ref="C115:G115"/>
    <mergeCell ref="M104:N104"/>
    <mergeCell ref="K71:L71"/>
    <mergeCell ref="C150:G150"/>
    <mergeCell ref="P111"/>
    <mergeCell ref="C144:G144"/>
    <mergeCell ref="M106:N106"/>
    <mergeCell ref="A74"/>
    <mergeCell ref="K73:L73"/>
    <mergeCell ref="Y79:AB79"/>
    <mergeCell ref="A99:AB99"/>
    <mergeCell ref="R86"/>
    <mergeCell ref="A76"/>
    <mergeCell ref="Y81:AB81"/>
    <mergeCell ref="Y37:AB37"/>
    <mergeCell ref="Q105"/>
    <mergeCell ref="P165"/>
    <mergeCell ref="R81"/>
    <mergeCell ref="A63"/>
    <mergeCell ref="Q107"/>
    <mergeCell ref="S54:V54"/>
    <mergeCell ref="Q100"/>
    <mergeCell ref="H117:O117"/>
    <mergeCell ref="S56:V56"/>
    <mergeCell ref="C134:G134"/>
    <mergeCell ref="Q142:X142"/>
    <mergeCell ref="Y63:AB63"/>
    <mergeCell ref="H119:O119"/>
    <mergeCell ref="C188:G188"/>
    <mergeCell ref="C163:G163"/>
    <mergeCell ref="P34"/>
    <mergeCell ref="A87"/>
    <mergeCell ref="H106:J106"/>
    <mergeCell ref="C76:G76"/>
    <mergeCell ref="Y92:AB92"/>
    <mergeCell ref="M61:N61"/>
    <mergeCell ref="P36"/>
    <mergeCell ref="A89"/>
    <mergeCell ref="R101"/>
    <mergeCell ref="K112:L112"/>
    <mergeCell ref="R100"/>
    <mergeCell ref="M56:N56"/>
    <mergeCell ref="P183"/>
    <mergeCell ref="P54"/>
    <mergeCell ref="Y147:AB147"/>
    <mergeCell ref="O83"/>
    <mergeCell ref="Q58"/>
    <mergeCell ref="B111"/>
    <mergeCell ref="M100:N100"/>
    <mergeCell ref="W101:X101"/>
    <mergeCell ref="C140:G140"/>
    <mergeCell ref="P82"/>
    <mergeCell ref="M102:N102"/>
    <mergeCell ref="K69:L69"/>
    <mergeCell ref="H64:J64"/>
    <mergeCell ref="Y77:AB77"/>
    <mergeCell ref="V7:Y7"/>
    <mergeCell ref="C141:G141"/>
    <mergeCell ref="A12:C12"/>
    <mergeCell ref="Y166:AB166"/>
    <mergeCell ref="Y160:AB160"/>
    <mergeCell ref="K64:L64"/>
    <mergeCell ref="R52"/>
    <mergeCell ref="C143:G143"/>
    <mergeCell ref="K72:L72"/>
    <mergeCell ref="Y72:AB72"/>
    <mergeCell ref="Q118:X118"/>
    <mergeCell ref="Q71"/>
    <mergeCell ref="C130:G130"/>
    <mergeCell ref="Q73"/>
    <mergeCell ref="C159:G159"/>
    <mergeCell ref="C153:G153"/>
    <mergeCell ref="K82:L82"/>
    <mergeCell ref="Y88:AB88"/>
    <mergeCell ref="C125:G125"/>
    <mergeCell ref="R70"/>
    <mergeCell ref="O69"/>
    <mergeCell ref="C161:G161"/>
    <mergeCell ref="Q169:X169"/>
    <mergeCell ref="Y90:AB90"/>
    <mergeCell ref="A19:T19"/>
    <mergeCell ref="C154:G154"/>
    <mergeCell ref="H46:J46"/>
    <mergeCell ref="K83:L83"/>
    <mergeCell ref="R96"/>
    <mergeCell ref="M52:N52"/>
    <mergeCell ref="C156:G156"/>
    <mergeCell ref="Q164:X164"/>
    <mergeCell ref="H143:O143"/>
    <mergeCell ref="I202"/>
    <mergeCell ref="Q180:X180"/>
    <mergeCell ref="Y118:AB118"/>
    <mergeCell ref="P174"/>
    <mergeCell ref="H159:O159"/>
    <mergeCell ref="Q188:X188"/>
    <mergeCell ref="A21:M21"/>
    <mergeCell ref="M71:N71"/>
    <mergeCell ref="H154:O154"/>
    <mergeCell ref="P78"/>
    <mergeCell ref="H162:O162"/>
    <mergeCell ref="H156:O156"/>
    <mergeCell ref="P71"/>
    <mergeCell ref="P79"/>
    <mergeCell ref="P73"/>
    <mergeCell ref="Y162:AB162"/>
    <mergeCell ref="Q122:X122"/>
    <mergeCell ref="Y164:AB164"/>
    <mergeCell ref="W62:X62"/>
    <mergeCell ref="O92"/>
    <mergeCell ref="Y35:AB35"/>
    <mergeCell ref="Y157:AB157"/>
    <mergeCell ref="Y188:AB188"/>
    <mergeCell ref="Q138:X138"/>
    <mergeCell ref="Y190:AB190"/>
    <mergeCell ref="Q140:X140"/>
    <mergeCell ref="Y61:AB61"/>
    <mergeCell ref="Q133:X133"/>
    <mergeCell ref="Y175:AB175"/>
    <mergeCell ref="R61"/>
    <mergeCell ref="Z5:AB5"/>
    <mergeCell ref="K81:L81"/>
    <mergeCell ref="Y56:AB56"/>
    <mergeCell ref="O49"/>
    <mergeCell ref="A203:E203"/>
    <mergeCell ref="P145"/>
    <mergeCell ref="K101:L101"/>
    <mergeCell ref="Q178:X178"/>
    <mergeCell ref="Q153:X153"/>
    <mergeCell ref="O50"/>
    <mergeCell ref="S34:V34"/>
    <mergeCell ref="P147"/>
    <mergeCell ref="O80"/>
    <mergeCell ref="K92:L92"/>
    <mergeCell ref="O52"/>
    <mergeCell ref="O79"/>
    <mergeCell ref="Q108"/>
    <mergeCell ref="S36:V36"/>
    <mergeCell ref="C108:G108"/>
    <mergeCell ref="H125:O125"/>
    <mergeCell ref="Y100:AB100"/>
    <mergeCell ref="O81"/>
    <mergeCell ref="O37"/>
    <mergeCell ref="H152:O152"/>
    <mergeCell ref="H127:O127"/>
    <mergeCell ref="P163"/>
    <mergeCell ref="C196:G196"/>
    <mergeCell ref="Y125:AB125"/>
    <mergeCell ref="P173"/>
    <mergeCell ref="P44"/>
    <mergeCell ref="Y133:AB133"/>
    <mergeCell ref="Y127:AB127"/>
    <mergeCell ref="P158"/>
    <mergeCell ref="C51:G51"/>
    <mergeCell ref="W58:X58"/>
    <mergeCell ref="O63"/>
    <mergeCell ref="H112:J112"/>
    <mergeCell ref="Y128:AB128"/>
    <mergeCell ref="C38:G38"/>
    <mergeCell ref="W60:X60"/>
    <mergeCell ref="S49:V49"/>
    <mergeCell ref="W53:X53"/>
    <mergeCell ref="O94"/>
    <mergeCell ref="H171:O171"/>
    <mergeCell ref="H165:O165"/>
    <mergeCell ref="Y186:AB186"/>
    <mergeCell ref="H181:O181"/>
    <mergeCell ref="Q136:X136"/>
    <mergeCell ref="C35:G35"/>
    <mergeCell ref="X16:Y16"/>
    <mergeCell ref="P88"/>
    <mergeCell ref="C121:G121"/>
    <mergeCell ref="B91"/>
    <mergeCell ref="S100:V100"/>
    <mergeCell ref="K44:L44"/>
    <mergeCell ref="Y181:AB181"/>
    <mergeCell ref="D12:U12"/>
    <mergeCell ref="Q131:X131"/>
    <mergeCell ref="S102:V102"/>
    <mergeCell ref="V13:Y13"/>
    <mergeCell ref="G9:U9"/>
    <mergeCell ref="P115"/>
    <mergeCell ref="C122:G122"/>
    <mergeCell ref="G11:U11"/>
    <mergeCell ref="A199:E199"/>
    <mergeCell ref="H39:J39"/>
    <mergeCell ref="Q149:X149"/>
    <mergeCell ref="Q115:X115"/>
    <mergeCell ref="Z12:AB12"/>
    <mergeCell ref="Q151:X151"/>
    <mergeCell ref="B104"/>
    <mergeCell ref="Y194:AB194"/>
    <mergeCell ref="H121:O121"/>
    <mergeCell ref="A34"/>
    <mergeCell ref="H72:J72"/>
    <mergeCell ref="Z14:AB14"/>
    <mergeCell ref="Q53"/>
    <mergeCell ref="O77"/>
    <mergeCell ref="Z13:AB13"/>
    <mergeCell ref="H123:O123"/>
    <mergeCell ref="A36"/>
    <mergeCell ref="C105:G105"/>
    <mergeCell ref="Z15:AB15"/>
    <mergeCell ref="A65"/>
    <mergeCell ref="Q170:X170"/>
    <mergeCell ref="H54:J54"/>
    <mergeCell ref="W29:X29"/>
    <mergeCell ref="B34"/>
    <mergeCell ref="B28"/>
    <mergeCell ref="Q172:X172"/>
    <mergeCell ref="H56:J56"/>
    <mergeCell ref="H83:J83"/>
    <mergeCell ref="Y124:AB124"/>
    <mergeCell ref="S45:V45"/>
    <mergeCell ref="A91"/>
    <mergeCell ref="H134:O134"/>
    <mergeCell ref="O90"/>
    <mergeCell ref="P180"/>
    <mergeCell ref="C29:G29"/>
    <mergeCell ref="C65:G65"/>
    <mergeCell ref="P182"/>
    <mergeCell ref="B54"/>
    <mergeCell ref="S96:V96"/>
    <mergeCell ref="S71:V71"/>
    <mergeCell ref="H92:J92"/>
    <mergeCell ref="M45:N45"/>
    <mergeCell ref="W42:X42"/>
    <mergeCell ref="S73:V73"/>
    <mergeCell ref="A75"/>
    <mergeCell ref="W77:X77"/>
    <mergeCell ref="C91:G91"/>
    <mergeCell ref="Y137:AB137"/>
    <mergeCell ref="M47:N47"/>
    <mergeCell ref="H195:O195"/>
    <mergeCell ref="C57:G57"/>
    <mergeCell ref="A104"/>
    <mergeCell ref="W37:X37"/>
    <mergeCell ref="H197:O197"/>
    <mergeCell ref="P53"/>
    <mergeCell ref="C86:G86"/>
    <mergeCell ref="M44:N44"/>
    <mergeCell ref="M73:N73"/>
    <mergeCell ref="B100"/>
    <mergeCell ref="Y165:AB165"/>
    <mergeCell ref="C75:G75"/>
    <mergeCell ref="B102"/>
    <mergeCell ref="J199:AB199"/>
    <mergeCell ref="W96:X96"/>
    <mergeCell ref="W90:X90"/>
    <mergeCell ref="Q51"/>
    <mergeCell ref="C70:G70"/>
    <mergeCell ref="C106:G106"/>
    <mergeCell ref="A25:AB25"/>
    <mergeCell ref="M63:N63"/>
    <mergeCell ref="P125"/>
    <mergeCell ref="H52:J52"/>
    <mergeCell ref="H79:J79"/>
    <mergeCell ref="R43"/>
    <mergeCell ref="W108:X108"/>
    <mergeCell ref="H45:J45"/>
    <mergeCell ref="H81:J81"/>
    <mergeCell ref="S51:V51"/>
    <mergeCell ref="H47:J47"/>
    <mergeCell ref="R67"/>
    <mergeCell ref="Q184:X184"/>
    <mergeCell ref="H76:J76"/>
    <mergeCell ref="R69"/>
    <mergeCell ref="Y54:AB54"/>
    <mergeCell ref="S67:V67"/>
    <mergeCell ref="H63:J63"/>
    <mergeCell ref="Q88"/>
    <mergeCell ref="S69:V69"/>
    <mergeCell ref="H26:J28"/>
    <mergeCell ref="A71"/>
    <mergeCell ref="Q90"/>
    <mergeCell ref="A100"/>
    <mergeCell ref="H94:J94"/>
    <mergeCell ref="B55"/>
    <mergeCell ref="S64:V64"/>
    <mergeCell ref="C172:G172"/>
    <mergeCell ref="A102"/>
    <mergeCell ref="Y107:AB107"/>
    <mergeCell ref="W35:X35"/>
    <mergeCell ref="C171:G171"/>
    <mergeCell ref="K100:L100"/>
    <mergeCell ref="K94:L94"/>
    <mergeCell ref="P51"/>
    <mergeCell ref="C173:G173"/>
    <mergeCell ref="W66:X66"/>
    <mergeCell ref="A103"/>
    <mergeCell ref="K102:L102"/>
    <mergeCell ref="B71"/>
    <mergeCell ref="Y102:AB102"/>
    <mergeCell ref="O45"/>
    <mergeCell ref="M77:N77"/>
    <mergeCell ref="S82:V82"/>
    <mergeCell ref="W61:X61"/>
    <mergeCell ref="P67"/>
    <mergeCell ref="R110"/>
    <mergeCell ref="P77"/>
    <mergeCell ref="M72:N72"/>
    <mergeCell ref="C66:G66"/>
    <mergeCell ref="C102:G102"/>
    <mergeCell ref="P197"/>
    <mergeCell ref="M87:N87"/>
    <mergeCell ref="C68:G68"/>
    <mergeCell ref="S108:V108"/>
    <mergeCell ref="C97:G97"/>
    <mergeCell ref="M88:N88"/>
    <mergeCell ref="M82:N82"/>
    <mergeCell ref="M54:N54"/>
    <mergeCell ref="W114:X114"/>
    <mergeCell ref="M90:N90"/>
    <mergeCell ref="H173:O173"/>
    <mergeCell ref="P90"/>
    <mergeCell ref="C123:G123"/>
    <mergeCell ref="Q129:X129"/>
    <mergeCell ref="R65"/>
    <mergeCell ref="Y50:AB50"/>
    <mergeCell ref="A55"/>
    <mergeCell ref="K37:L37"/>
    <mergeCell ref="Y52:AB52"/>
    <mergeCell ref="Y174:AB174"/>
    <mergeCell ref="Y45:AB45"/>
    <mergeCell ref="Q86"/>
    <mergeCell ref="Q61"/>
    <mergeCell ref="D13:U13"/>
    <mergeCell ref="P108"/>
    <mergeCell ref="A44"/>
    <mergeCell ref="Y42:AB42"/>
    <mergeCell ref="K63:L63"/>
    <mergeCell ref="A73"/>
    <mergeCell ref="Y103:AB103"/>
    <mergeCell ref="C167:G167"/>
    <mergeCell ref="C142:G142"/>
    <mergeCell ref="R78"/>
    <mergeCell ref="C169:G169"/>
    <mergeCell ref="R80"/>
    <mergeCell ref="O35"/>
    <mergeCell ref="O43"/>
    <mergeCell ref="K93:L93"/>
    <mergeCell ref="P162"/>
    <mergeCell ref="C195:G195"/>
    <mergeCell ref="B64"/>
    <mergeCell ref="O67"/>
    <mergeCell ref="F200:H200"/>
    <mergeCell ref="P164"/>
    <mergeCell ref="C197:G197"/>
    <mergeCell ref="Y126:AB126"/>
    <mergeCell ref="P35"/>
    <mergeCell ref="I199"/>
    <mergeCell ref="K111:L111"/>
    <mergeCell ref="Y117:AB117"/>
    <mergeCell ref="I200"/>
    <mergeCell ref="W70:X70"/>
    <mergeCell ref="S101:V101"/>
    <mergeCell ref="P86"/>
    <mergeCell ref="P61"/>
    <mergeCell ref="Y144:AB144"/>
    <mergeCell ref="Y145:AB145"/>
    <mergeCell ref="Y139:AB139"/>
    <mergeCell ref="O82"/>
    <mergeCell ref="Q57"/>
    <mergeCell ref="Q97:X97"/>
    <mergeCell ref="H188:O188"/>
    <mergeCell ref="Q52"/>
    <mergeCell ref="Y74:AB74"/>
    <mergeCell ref="P105"/>
    <mergeCell ref="C138:G138"/>
    <mergeCell ref="C132:G132"/>
    <mergeCell ref="K61:L61"/>
    <mergeCell ref="Y67:AB67"/>
    <mergeCell ref="P107"/>
    <mergeCell ref="Q148:X148"/>
    <mergeCell ref="P101"/>
    <mergeCell ref="Y69:AB69"/>
    <mergeCell ref="K62:L62"/>
    <mergeCell ref="P102"/>
    <mergeCell ref="Q70"/>
    <mergeCell ref="R77"/>
    <mergeCell ref="H122:O122"/>
    <mergeCell ref="P133"/>
    <mergeCell ref="S44:V44"/>
    <mergeCell ref="P127"/>
    <mergeCell ref="Q130:X130"/>
    <mergeCell ref="Q166:X166"/>
    <mergeCell ref="Y87:AB87"/>
    <mergeCell ref="C193:G193"/>
    <mergeCell ref="Q132:X132"/>
    <mergeCell ref="Q159:X159"/>
    <mergeCell ref="Y89:AB89"/>
    <mergeCell ref="H138:O138"/>
    <mergeCell ref="Q167:X167"/>
    <mergeCell ref="Q161:X161"/>
    <mergeCell ref="Y82:AB82"/>
    <mergeCell ref="H140:O140"/>
    <mergeCell ref="H38:J38"/>
    <mergeCell ref="Q192:X192"/>
    <mergeCell ref="P186"/>
    <mergeCell ref="H40:J40"/>
    <mergeCell ref="P57"/>
    <mergeCell ref="H141:O141"/>
    <mergeCell ref="P171"/>
    <mergeCell ref="P146"/>
    <mergeCell ref="C179:G179"/>
    <mergeCell ref="Y108:AB108"/>
    <mergeCell ref="P181"/>
    <mergeCell ref="Q179:X179"/>
    <mergeCell ref="B45"/>
    <mergeCell ref="O106"/>
    <mergeCell ref="Y141:AB141"/>
    <mergeCell ref="M51:N51"/>
    <mergeCell ref="O78"/>
    <mergeCell ref="O105"/>
    <mergeCell ref="B47"/>
    <mergeCell ref="Y143:AB143"/>
    <mergeCell ref="O107"/>
    <mergeCell ref="H153:O153"/>
    <mergeCell ref="C46:G46"/>
    <mergeCell ref="A9:F9"/>
    <mergeCell ref="I203"/>
    <mergeCell ref="B101"/>
    <mergeCell ref="C48:G48"/>
    <mergeCell ref="A11:F11"/>
    <mergeCell ref="P70"/>
    <mergeCell ref="Y159:AB159"/>
    <mergeCell ref="Y153:AB153"/>
    <mergeCell ref="T21"/>
    <mergeCell ref="M34:N34"/>
    <mergeCell ref="Y154:AB154"/>
    <mergeCell ref="C74:G74"/>
    <mergeCell ref="Y156:AB156"/>
    <mergeCell ref="A16:W16"/>
    <mergeCell ref="P129"/>
    <mergeCell ref="A31:AB31"/>
    <mergeCell ref="P131"/>
    <mergeCell ref="Y180:AB180"/>
    <mergeCell ref="P124"/>
    <mergeCell ref="Y182:AB182"/>
    <mergeCell ref="Q157:X157"/>
    <mergeCell ref="P126"/>
    <mergeCell ref="W107:X107"/>
    <mergeCell ref="H34:J34"/>
    <mergeCell ref="H36:J36"/>
    <mergeCell ref="A53"/>
    <mergeCell ref="P142"/>
    <mergeCell ref="R58"/>
    <mergeCell ref="P144"/>
    <mergeCell ref="C177:G177"/>
    <mergeCell ref="Q185:X185"/>
    <mergeCell ref="R60"/>
    <mergeCell ref="Y106:AB106"/>
    <mergeCell ref="Q193:X193"/>
    <mergeCell ref="H62:J62"/>
    <mergeCell ref="B43"/>
    <mergeCell ref="Q176:X176"/>
    <mergeCell ref="Q186:X186"/>
    <mergeCell ref="H91:J91"/>
    <mergeCell ref="A37"/>
    <mergeCell ref="R114"/>
    <mergeCell ref="W39:X39"/>
    <mergeCell ref="O44"/>
    <mergeCell ref="P195"/>
    <mergeCell ref="H93:J93"/>
    <mergeCell ref="R42"/>
    <mergeCell ref="H150:O150"/>
    <mergeCell ref="Q20:S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B221"/>
  <sheetViews>
    <sheetView workbookViewId="0">
      <selection activeCell="A1" sqref="A1"/>
    </sheetView>
  </sheetViews>
  <sheetFormatPr baseColWidth="8" defaultRowHeight="15"/>
  <cols>
    <col width="5.42578125" customWidth="1" style="211" min="1" max="1"/>
    <col width="13" customWidth="1" style="211" min="2" max="2"/>
    <col width="2.42578125" customWidth="1" style="211" min="3" max="3"/>
    <col width="3.42578125" customWidth="1" style="211" min="4" max="4"/>
    <col width="2.42578125" customWidth="1" style="211" min="5" max="5"/>
    <col width="10.42578125" customWidth="1" style="211" min="6" max="6"/>
    <col width="4.42578125" customWidth="1" style="211" min="7" max="7"/>
    <col width="9.42578125" customWidth="1" style="211" min="8" max="8"/>
    <col width="23.42578125" customWidth="1" style="211" min="9" max="9"/>
    <col width="11.42578125" customWidth="1" style="211" min="10" max="10"/>
    <col width="5.42578125" customWidth="1" style="211" min="11" max="11"/>
    <col width="13" customWidth="1" style="211" min="12" max="12"/>
    <col width="7.42578125" customWidth="1" style="211" min="13" max="13"/>
    <col width="2.42578125" customWidth="1" style="211" min="14" max="14"/>
    <col width="8.42578125" customWidth="1" style="211" min="15" max="15"/>
    <col width="10.42578125" customWidth="1" style="211" min="16" max="16"/>
    <col width="13" customWidth="1" style="211" min="17" max="17"/>
    <col width="6.42578125" customWidth="1" style="211" min="18" max="18"/>
    <col width="4.42578125" customWidth="1" style="211" min="19" max="19"/>
    <col width="13" customWidth="1" style="211" min="20" max="20"/>
    <col width="1.42578125" customWidth="1" style="211" min="21" max="21"/>
    <col width="13" customWidth="1" style="211" min="22" max="22"/>
    <col width="13" customWidth="1" style="211" min="23" max="23"/>
    <col width="7.42578125" customWidth="1" style="211" min="24" max="24"/>
    <col width="1.42578125" customWidth="1" style="211" min="25" max="25"/>
    <col width="3.42578125" customWidth="1" style="211" min="26" max="26"/>
    <col width="13" customWidth="1" style="211" min="27" max="27"/>
    <col width="5.42578125" customWidth="1" style="211" min="28" max="28"/>
  </cols>
  <sheetData>
    <row r="1" ht="12.2" customHeight="1" s="211">
      <c r="A1" s="253" t="inlineStr">
        <is>
          <t>Унифицированная Форма № КС-2</t>
        </is>
      </c>
    </row>
    <row r="2" ht="12.2" customHeight="1" s="211">
      <c r="A2" s="253" t="inlineStr">
        <is>
          <t>Утверждена постановлением Госкомстата России</t>
        </is>
      </c>
    </row>
    <row r="3" ht="24.6" customHeight="1" s="211">
      <c r="A3" s="253" t="inlineStr">
        <is>
          <t>от 11.11.99 № 100</t>
        </is>
      </c>
    </row>
    <row r="4" ht="14.85" customHeight="1" s="211">
      <c r="A4" s="254" t="inlineStr"/>
      <c r="Z4" s="255" t="inlineStr">
        <is>
          <t>Код</t>
        </is>
      </c>
      <c r="AA4" s="256" t="n"/>
      <c r="AB4" s="257" t="n"/>
    </row>
    <row r="5" ht="14.85" customHeight="1" s="211">
      <c r="A5" s="258" t="inlineStr">
        <is>
          <t xml:space="preserve">Форма по ОКУД </t>
        </is>
      </c>
      <c r="Z5" s="255" t="inlineStr">
        <is>
          <t>0322005</t>
        </is>
      </c>
      <c r="AA5" s="256" t="n"/>
      <c r="AB5" s="257" t="n"/>
    </row>
    <row r="6" ht="14.85" customHeight="1" s="211">
      <c r="A6" s="254" t="inlineStr">
        <is>
          <t xml:space="preserve">Инвестор: </t>
        </is>
      </c>
      <c r="E6" s="259" t="inlineStr"/>
      <c r="F6" s="260" t="n"/>
      <c r="G6" s="260" t="n"/>
      <c r="H6" s="260" t="n"/>
      <c r="I6" s="260" t="n"/>
      <c r="J6" s="260" t="n"/>
      <c r="K6" s="260" t="n"/>
      <c r="L6" s="260" t="n"/>
      <c r="M6" s="260" t="n"/>
      <c r="N6" s="260" t="n"/>
      <c r="O6" s="260" t="n"/>
      <c r="P6" s="260" t="n"/>
      <c r="Q6" s="260" t="n"/>
      <c r="R6" s="260" t="n"/>
      <c r="S6" s="260" t="n"/>
      <c r="T6" s="260" t="n"/>
      <c r="U6" s="260" t="n"/>
      <c r="V6" s="258" t="inlineStr">
        <is>
          <t xml:space="preserve">по ОКПО </t>
        </is>
      </c>
      <c r="Z6" s="261" t="inlineStr"/>
      <c r="AA6" s="262" t="n"/>
      <c r="AB6" s="263" t="n"/>
    </row>
    <row r="7" ht="14.85" customHeight="1" s="211">
      <c r="A7" s="254" t="inlineStr"/>
      <c r="E7" s="264" t="inlineStr">
        <is>
          <t>(организация, адрес, телефон, факс)</t>
        </is>
      </c>
      <c r="V7" s="254" t="inlineStr"/>
      <c r="Z7" s="265" t="inlineStr"/>
      <c r="AA7" s="260" t="n"/>
      <c r="AB7" s="266" t="n"/>
    </row>
    <row r="8" ht="14.85" customHeight="1" s="211">
      <c r="A8" s="254" t="inlineStr">
        <is>
          <t xml:space="preserve">Заказчик (Генподрядчик): </t>
        </is>
      </c>
      <c r="G8" s="259" t="inlineStr">
        <is>
          <t>Представитель МКД</t>
        </is>
      </c>
      <c r="H8" s="260" t="n"/>
      <c r="I8" s="260" t="n"/>
      <c r="J8" s="260" t="n"/>
      <c r="K8" s="260" t="n"/>
      <c r="L8" s="260" t="n"/>
      <c r="M8" s="260" t="n"/>
      <c r="N8" s="260" t="n"/>
      <c r="O8" s="260" t="n"/>
      <c r="P8" s="260" t="n"/>
      <c r="Q8" s="260" t="n"/>
      <c r="R8" s="260" t="n"/>
      <c r="S8" s="260" t="n"/>
      <c r="T8" s="260" t="n"/>
      <c r="U8" s="260" t="n"/>
      <c r="V8" s="258" t="inlineStr">
        <is>
          <t xml:space="preserve">по ОКПО </t>
        </is>
      </c>
      <c r="Z8" s="261" t="inlineStr"/>
      <c r="AA8" s="262" t="n"/>
      <c r="AB8" s="263" t="n"/>
    </row>
    <row r="9" ht="14.85" customHeight="1" s="211">
      <c r="A9" s="254" t="inlineStr"/>
      <c r="G9" s="264" t="inlineStr">
        <is>
          <t>(организация, адрес, телефон, факс)</t>
        </is>
      </c>
      <c r="V9" s="254" t="inlineStr"/>
      <c r="Z9" s="265" t="inlineStr"/>
      <c r="AA9" s="260" t="n"/>
      <c r="AB9" s="266" t="n"/>
    </row>
    <row r="10" ht="14.85" customHeight="1" s="211">
      <c r="A10" s="254" t="inlineStr">
        <is>
          <t xml:space="preserve">Подрядчик (Субподрядчик): </t>
        </is>
      </c>
      <c r="G10" s="259" t="inlineStr">
        <is>
          <t>ООО "УК Жилищные решения"</t>
        </is>
      </c>
      <c r="H10" s="260" t="n"/>
      <c r="I10" s="260" t="n"/>
      <c r="J10" s="260" t="n"/>
      <c r="K10" s="260" t="n"/>
      <c r="L10" s="260" t="n"/>
      <c r="M10" s="260" t="n"/>
      <c r="N10" s="260" t="n"/>
      <c r="O10" s="260" t="n"/>
      <c r="P10" s="260" t="n"/>
      <c r="Q10" s="260" t="n"/>
      <c r="R10" s="260" t="n"/>
      <c r="S10" s="260" t="n"/>
      <c r="T10" s="260" t="n"/>
      <c r="U10" s="260" t="n"/>
      <c r="V10" s="258" t="inlineStr">
        <is>
          <t xml:space="preserve">по ОКПО </t>
        </is>
      </c>
      <c r="Z10" s="261" t="inlineStr"/>
      <c r="AA10" s="262" t="n"/>
      <c r="AB10" s="263" t="n"/>
    </row>
    <row r="11" ht="14.85" customHeight="1" s="211">
      <c r="A11" s="254" t="inlineStr"/>
      <c r="G11" s="264" t="inlineStr">
        <is>
          <t>(организация, адрес, телефон, факс)</t>
        </is>
      </c>
      <c r="V11" s="254" t="inlineStr"/>
      <c r="Z11" s="265" t="inlineStr"/>
      <c r="AA11" s="260" t="n"/>
      <c r="AB11" s="266" t="n"/>
    </row>
    <row r="12" ht="14.85" customHeight="1" s="211">
      <c r="A12" s="254" t="inlineStr">
        <is>
          <t xml:space="preserve">Стройка: </t>
        </is>
      </c>
      <c r="D12" s="259" t="inlineStr">
        <is>
          <t>Содержание и текущий ремонт МКД Московская область го Щелково, Фряново</t>
        </is>
      </c>
      <c r="E12" s="260" t="n"/>
      <c r="F12" s="260" t="n"/>
      <c r="G12" s="260" t="n"/>
      <c r="H12" s="260" t="n"/>
      <c r="I12" s="260" t="n"/>
      <c r="J12" s="260" t="n"/>
      <c r="K12" s="260" t="n"/>
      <c r="L12" s="260" t="n"/>
      <c r="M12" s="260" t="n"/>
      <c r="N12" s="260" t="n"/>
      <c r="O12" s="260" t="n"/>
      <c r="P12" s="260" t="n"/>
      <c r="Q12" s="260" t="n"/>
      <c r="R12" s="260" t="n"/>
      <c r="S12" s="260" t="n"/>
      <c r="T12" s="260" t="n"/>
      <c r="U12" s="260" t="n"/>
      <c r="V12" s="258" t="inlineStr"/>
      <c r="Z12" s="255" t="inlineStr"/>
      <c r="AA12" s="256" t="n"/>
      <c r="AB12" s="257" t="n"/>
    </row>
    <row r="13" ht="14.85" customHeight="1" s="211">
      <c r="A13" s="254" t="inlineStr">
        <is>
          <t xml:space="preserve">Объект: </t>
        </is>
      </c>
      <c r="D13" s="259" t="inlineStr">
        <is>
          <t>Содержание и текущий ремонт МКД Московская область го Щелково, Фряново</t>
        </is>
      </c>
      <c r="E13" s="260" t="n"/>
      <c r="F13" s="260" t="n"/>
      <c r="G13" s="260" t="n"/>
      <c r="H13" s="260" t="n"/>
      <c r="I13" s="260" t="n"/>
      <c r="J13" s="260" t="n"/>
      <c r="K13" s="260" t="n"/>
      <c r="L13" s="260" t="n"/>
      <c r="M13" s="260" t="n"/>
      <c r="N13" s="260" t="n"/>
      <c r="O13" s="260" t="n"/>
      <c r="P13" s="260" t="n"/>
      <c r="Q13" s="260" t="n"/>
      <c r="R13" s="260" t="n"/>
      <c r="S13" s="260" t="n"/>
      <c r="T13" s="260" t="n"/>
      <c r="U13" s="260" t="n"/>
      <c r="V13" s="258" t="inlineStr"/>
      <c r="Z13" s="255" t="inlineStr"/>
      <c r="AA13" s="256" t="n"/>
      <c r="AB13" s="257" t="n"/>
    </row>
    <row r="14" ht="14.85" customHeight="1" s="211">
      <c r="A14" s="258" t="inlineStr">
        <is>
          <t xml:space="preserve">Вид деятельности по ОКДП </t>
        </is>
      </c>
      <c r="Z14" s="255" t="inlineStr"/>
      <c r="AA14" s="256" t="n"/>
      <c r="AB14" s="257" t="n"/>
    </row>
    <row r="15" ht="14.85" customHeight="1" s="211">
      <c r="A15" s="258" t="inlineStr">
        <is>
          <t xml:space="preserve">Договор подряда (контракт) </t>
        </is>
      </c>
      <c r="X15" s="267" t="inlineStr">
        <is>
          <t>номер</t>
        </is>
      </c>
      <c r="Y15" s="257" t="n"/>
      <c r="Z15" s="268" t="inlineStr"/>
      <c r="AA15" s="256" t="n"/>
      <c r="AB15" s="257" t="n"/>
    </row>
    <row r="16" ht="14.85" customHeight="1" s="211">
      <c r="A16" s="254" t="inlineStr"/>
      <c r="X16" s="255" t="inlineStr">
        <is>
          <t>дата</t>
        </is>
      </c>
      <c r="Y16" s="257" t="n"/>
      <c r="Z16" s="268" t="inlineStr"/>
      <c r="AA16" s="268" t="inlineStr"/>
      <c r="AB16" s="268" t="inlineStr"/>
    </row>
    <row r="17" ht="14.85" customHeight="1" s="211">
      <c r="A17" s="258" t="inlineStr">
        <is>
          <t>Вид операции</t>
        </is>
      </c>
      <c r="Z17" s="255" t="inlineStr"/>
      <c r="AA17" s="256" t="n"/>
      <c r="AB17" s="257" t="n"/>
    </row>
    <row r="18" ht="12.2" customHeight="1" s="211">
      <c r="A18" s="269" t="inlineStr"/>
    </row>
    <row r="19" ht="14.85" customHeight="1" s="211">
      <c r="A19" s="258" t="inlineStr"/>
      <c r="U19" s="255" t="inlineStr">
        <is>
          <t>Отчетный период</t>
        </is>
      </c>
      <c r="V19" s="256" t="n"/>
      <c r="W19" s="256" t="n"/>
      <c r="X19" s="256" t="n"/>
      <c r="Y19" s="256" t="n"/>
      <c r="Z19" s="256" t="n"/>
      <c r="AA19" s="256" t="n"/>
      <c r="AB19" s="257" t="n"/>
    </row>
    <row r="20" ht="14.85" customHeight="1" s="211">
      <c r="A20" s="258" t="inlineStr"/>
      <c r="N20" s="255" t="inlineStr">
        <is>
          <t>Номер документа</t>
        </is>
      </c>
      <c r="O20" s="256" t="n"/>
      <c r="P20" s="257" t="n"/>
      <c r="Q20" s="255" t="inlineStr">
        <is>
          <t>Дата составления</t>
        </is>
      </c>
      <c r="R20" s="256" t="n"/>
      <c r="S20" s="257" t="n"/>
      <c r="T20" s="254" t="inlineStr"/>
      <c r="U20" s="255" t="inlineStr">
        <is>
          <t>с</t>
        </is>
      </c>
      <c r="V20" s="256" t="n"/>
      <c r="W20" s="256" t="n"/>
      <c r="X20" s="256" t="n"/>
      <c r="Y20" s="257" t="n"/>
      <c r="Z20" s="255" t="inlineStr">
        <is>
          <t>по</t>
        </is>
      </c>
      <c r="AA20" s="256" t="n"/>
      <c r="AB20" s="257" t="n"/>
    </row>
    <row r="21" ht="14.85" customHeight="1" s="211">
      <c r="A21" s="258" t="inlineStr"/>
      <c r="N21" s="255" t="inlineStr"/>
      <c r="O21" s="256" t="n"/>
      <c r="P21" s="257" t="n"/>
      <c r="Q21" s="255" t="inlineStr">
        <is>
          <t>30.11.2025</t>
        </is>
      </c>
      <c r="R21" s="256" t="n"/>
      <c r="S21" s="257" t="n"/>
      <c r="T21" s="254" t="inlineStr"/>
      <c r="U21" s="268" t="inlineStr">
        <is>
          <t>01.11.2025</t>
        </is>
      </c>
      <c r="V21" s="256" t="n"/>
      <c r="W21" s="256" t="n"/>
      <c r="X21" s="256" t="n"/>
      <c r="Y21" s="257" t="n"/>
      <c r="Z21" s="268" t="inlineStr">
        <is>
          <t>30.11.2025</t>
        </is>
      </c>
      <c r="AA21" s="256" t="n"/>
      <c r="AB21" s="257" t="n"/>
    </row>
    <row r="22" ht="51.75" customHeight="1" s="211">
      <c r="A22" s="270" t="inlineStr">
        <is>
          <t>АКТ о приемке выполненных работ</t>
        </is>
      </c>
    </row>
    <row r="23" ht="12.2" customHeight="1" s="211">
      <c r="A23" s="269" t="inlineStr"/>
    </row>
    <row r="24" ht="12.2" customHeight="1" s="211">
      <c r="A24" s="271" t="n"/>
      <c r="L24" s="272" t="n"/>
      <c r="O24" s="271" t="n"/>
    </row>
    <row r="25" ht="12.2" customHeight="1" s="211">
      <c r="A25" s="269" t="inlineStr"/>
    </row>
    <row r="26" ht="24.6" customHeight="1" s="211">
      <c r="A26" s="268" t="inlineStr">
        <is>
          <t>Номер</t>
        </is>
      </c>
      <c r="B26" s="263" t="n"/>
      <c r="C26" s="268" t="inlineStr">
        <is>
          <t>Обоснование</t>
        </is>
      </c>
      <c r="D26" s="262" t="n"/>
      <c r="E26" s="262" t="n"/>
      <c r="F26" s="262" t="n"/>
      <c r="G26" s="263" t="n"/>
      <c r="H26" s="268" t="inlineStr">
        <is>
          <t>Наименование работ и затрат</t>
        </is>
      </c>
      <c r="I26" s="262" t="n"/>
      <c r="J26" s="263" t="n"/>
      <c r="K26" s="268" t="inlineStr">
        <is>
          <t>Единица измерения</t>
        </is>
      </c>
      <c r="L26" s="263" t="n"/>
      <c r="M26" s="268" t="inlineStr">
        <is>
          <t>Количество</t>
        </is>
      </c>
      <c r="N26" s="256" t="n"/>
      <c r="O26" s="256" t="n"/>
      <c r="P26" s="257" t="n"/>
      <c r="Q26" s="268" t="inlineStr">
        <is>
          <t>Сметная стоимость, руб</t>
        </is>
      </c>
      <c r="R26" s="256" t="n"/>
      <c r="S26" s="256" t="n"/>
      <c r="T26" s="256" t="n"/>
      <c r="U26" s="256" t="n"/>
      <c r="V26" s="256" t="n"/>
      <c r="W26" s="256" t="n"/>
      <c r="X26" s="256" t="n"/>
      <c r="Y26" s="256" t="n"/>
      <c r="Z26" s="256" t="n"/>
      <c r="AA26" s="256" t="n"/>
      <c r="AB26" s="257" t="n"/>
    </row>
    <row r="27" ht="12.2" customHeight="1" s="211">
      <c r="A27" s="273" t="n"/>
      <c r="B27" s="266" t="n"/>
      <c r="C27" s="274" t="n"/>
      <c r="G27" s="275" t="n"/>
      <c r="H27" s="274" t="n"/>
      <c r="J27" s="275" t="n"/>
      <c r="K27" s="274" t="n"/>
      <c r="L27" s="275" t="n"/>
      <c r="M27" s="268" t="inlineStr">
        <is>
          <t>на единицу измерения</t>
        </is>
      </c>
      <c r="N27" s="263" t="n"/>
      <c r="O27" s="268" t="inlineStr">
        <is>
          <t>коэффициенты</t>
        </is>
      </c>
      <c r="P27" s="268" t="inlineStr">
        <is>
          <t>всего с учетом коэффициентов</t>
        </is>
      </c>
      <c r="Q27" s="268" t="inlineStr">
        <is>
          <t>на единицу измерения в базисном уровне цен</t>
        </is>
      </c>
      <c r="R27" s="268" t="inlineStr">
        <is>
          <t>индекс</t>
        </is>
      </c>
      <c r="S27" s="268" t="inlineStr">
        <is>
          <t>на единицу измерения в текущем уровне цен</t>
        </is>
      </c>
      <c r="T27" s="262" t="n"/>
      <c r="U27" s="262" t="n"/>
      <c r="V27" s="263" t="n"/>
      <c r="W27" s="268" t="inlineStr">
        <is>
          <t>коэффициенты</t>
        </is>
      </c>
      <c r="X27" s="263" t="n"/>
      <c r="Y27" s="268" t="inlineStr">
        <is>
          <t>всего в текущем уровне цен</t>
        </is>
      </c>
      <c r="Z27" s="262" t="n"/>
      <c r="AA27" s="262" t="n"/>
      <c r="AB27" s="263" t="n"/>
    </row>
    <row r="28" ht="61.35" customHeight="1" s="211">
      <c r="A28" s="268" t="inlineStr">
        <is>
          <t>по пор.</t>
        </is>
      </c>
      <c r="B28" s="268" t="inlineStr">
        <is>
          <t>поз. по см.</t>
        </is>
      </c>
      <c r="C28" s="273" t="n"/>
      <c r="D28" s="260" t="n"/>
      <c r="E28" s="260" t="n"/>
      <c r="F28" s="260" t="n"/>
      <c r="G28" s="266" t="n"/>
      <c r="H28" s="273" t="n"/>
      <c r="I28" s="260" t="n"/>
      <c r="J28" s="266" t="n"/>
      <c r="K28" s="273" t="n"/>
      <c r="L28" s="266" t="n"/>
      <c r="M28" s="273" t="n"/>
      <c r="N28" s="266" t="n"/>
      <c r="O28" s="276" t="n"/>
      <c r="P28" s="276" t="n"/>
      <c r="Q28" s="276" t="n"/>
      <c r="R28" s="276" t="n"/>
      <c r="S28" s="273" t="n"/>
      <c r="T28" s="260" t="n"/>
      <c r="U28" s="260" t="n"/>
      <c r="V28" s="266" t="n"/>
      <c r="W28" s="273" t="n"/>
      <c r="X28" s="266" t="n"/>
      <c r="Y28" s="273" t="n"/>
      <c r="Z28" s="260" t="n"/>
      <c r="AA28" s="260" t="n"/>
      <c r="AB28" s="266" t="n"/>
    </row>
    <row r="29" ht="18.4" customHeight="1" s="211">
      <c r="A29" s="268" t="inlineStr">
        <is>
          <t>1</t>
        </is>
      </c>
      <c r="B29" s="268" t="inlineStr">
        <is>
          <t>2</t>
        </is>
      </c>
      <c r="C29" s="268" t="inlineStr">
        <is>
          <t>3</t>
        </is>
      </c>
      <c r="D29" s="256" t="n"/>
      <c r="E29" s="256" t="n"/>
      <c r="F29" s="256" t="n"/>
      <c r="G29" s="257" t="n"/>
      <c r="H29" s="268" t="inlineStr">
        <is>
          <t>4</t>
        </is>
      </c>
      <c r="I29" s="256" t="n"/>
      <c r="J29" s="257" t="n"/>
      <c r="K29" s="268" t="inlineStr">
        <is>
          <t>5</t>
        </is>
      </c>
      <c r="L29" s="257" t="n"/>
      <c r="M29" s="268" t="inlineStr">
        <is>
          <t>6</t>
        </is>
      </c>
      <c r="N29" s="257" t="n"/>
      <c r="O29" s="268" t="inlineStr">
        <is>
          <t>7</t>
        </is>
      </c>
      <c r="P29" s="268" t="inlineStr">
        <is>
          <t>8</t>
        </is>
      </c>
      <c r="Q29" s="268" t="inlineStr">
        <is>
          <t>9</t>
        </is>
      </c>
      <c r="R29" s="268" t="inlineStr">
        <is>
          <t>10</t>
        </is>
      </c>
      <c r="S29" s="268" t="inlineStr">
        <is>
          <t>11</t>
        </is>
      </c>
      <c r="T29" s="256" t="n"/>
      <c r="U29" s="256" t="n"/>
      <c r="V29" s="257" t="n"/>
      <c r="W29" s="268" t="inlineStr">
        <is>
          <t>12</t>
        </is>
      </c>
      <c r="X29" s="257" t="n"/>
      <c r="Y29" s="268" t="inlineStr">
        <is>
          <t>13</t>
        </is>
      </c>
      <c r="Z29" s="256" t="n"/>
      <c r="AA29" s="256" t="n"/>
      <c r="AB29" s="257" t="n"/>
    </row>
    <row r="31" ht="12.2" customHeight="1" s="211">
      <c r="A31" s="277" t="inlineStr">
        <is>
          <t>Беляева 6</t>
        </is>
      </c>
      <c r="B31" s="260" t="n"/>
      <c r="C31" s="260" t="n"/>
      <c r="D31" s="260" t="n"/>
      <c r="E31" s="260" t="n"/>
      <c r="F31" s="260" t="n"/>
      <c r="G31" s="260" t="n"/>
      <c r="H31" s="260" t="n"/>
      <c r="I31" s="260" t="n"/>
      <c r="J31" s="260" t="n"/>
      <c r="K31" s="260" t="n"/>
      <c r="L31" s="260" t="n"/>
      <c r="M31" s="260" t="n"/>
      <c r="N31" s="260" t="n"/>
      <c r="O31" s="260" t="n"/>
      <c r="P31" s="260" t="n"/>
      <c r="Q31" s="260" t="n"/>
      <c r="R31" s="260" t="n"/>
      <c r="S31" s="260" t="n"/>
      <c r="T31" s="260" t="n"/>
      <c r="U31" s="260" t="n"/>
      <c r="V31" s="260" t="n"/>
      <c r="W31" s="260" t="n"/>
      <c r="X31" s="260" t="n"/>
      <c r="Y31" s="260" t="n"/>
      <c r="Z31" s="260" t="n"/>
      <c r="AA31" s="260" t="n"/>
      <c r="AB31" s="260" t="n"/>
    </row>
    <row r="33" ht="12.2" customHeight="1" s="211">
      <c r="A33" s="277" t="inlineStr">
        <is>
          <t>общестроительные работы</t>
        </is>
      </c>
      <c r="B33" s="260" t="n"/>
      <c r="C33" s="260" t="n"/>
      <c r="D33" s="260" t="n"/>
      <c r="E33" s="260" t="n"/>
      <c r="F33" s="260" t="n"/>
      <c r="G33" s="260" t="n"/>
      <c r="H33" s="260" t="n"/>
      <c r="I33" s="260" t="n"/>
      <c r="J33" s="260" t="n"/>
      <c r="K33" s="260" t="n"/>
      <c r="L33" s="260" t="n"/>
      <c r="M33" s="260" t="n"/>
      <c r="N33" s="260" t="n"/>
      <c r="O33" s="260" t="n"/>
      <c r="P33" s="260" t="n"/>
      <c r="Q33" s="260" t="n"/>
      <c r="R33" s="260" t="n"/>
      <c r="S33" s="260" t="n"/>
      <c r="T33" s="260" t="n"/>
      <c r="U33" s="260" t="n"/>
      <c r="V33" s="260" t="n"/>
      <c r="W33" s="260" t="n"/>
      <c r="X33" s="260" t="n"/>
      <c r="Y33" s="260" t="n"/>
      <c r="Z33" s="260" t="n"/>
      <c r="AA33" s="260" t="n"/>
      <c r="AB33" s="260" t="n"/>
    </row>
    <row r="34" ht="36.75" customHeight="1" s="211">
      <c r="A34" s="269" t="inlineStr">
        <is>
          <t>1</t>
        </is>
      </c>
      <c r="B34" s="278" t="inlineStr">
        <is>
          <t>1</t>
        </is>
      </c>
      <c r="C34" s="278" t="inlineStr">
        <is>
          <t>ГЭСНр 62-01-010-01</t>
        </is>
      </c>
      <c r="H34" s="278" t="inlineStr">
        <is>
          <t>Улучшенная масляная окраска ранее окрашенных дверей: за один раз с расчисткой старой краски до 10%</t>
        </is>
      </c>
      <c r="K34" s="278" t="inlineStr">
        <is>
          <t>100 м2</t>
        </is>
      </c>
      <c r="M34" s="279" t="n">
        <v>0.021</v>
      </c>
      <c r="O34" s="253" t="inlineStr"/>
      <c r="P34" s="280" t="n">
        <v>0.021</v>
      </c>
      <c r="Q34" s="253" t="inlineStr"/>
      <c r="R34" s="253" t="inlineStr"/>
      <c r="S34" s="253" t="inlineStr"/>
      <c r="W34" s="253" t="inlineStr"/>
      <c r="Y34" s="253" t="inlineStr"/>
    </row>
    <row r="35" ht="12.2" customHeight="1" s="211">
      <c r="A35" s="269" t="inlineStr"/>
      <c r="B35" s="269" t="inlineStr"/>
      <c r="C35" s="269" t="inlineStr">
        <is>
          <t xml:space="preserve">             1</t>
        </is>
      </c>
      <c r="H35" s="269" t="inlineStr">
        <is>
          <t>ОТ(ЗТ)</t>
        </is>
      </c>
      <c r="K35" s="269" t="inlineStr">
        <is>
          <t>чел.-ч</t>
        </is>
      </c>
      <c r="M35" s="253" t="inlineStr"/>
      <c r="O35" s="253" t="inlineStr"/>
      <c r="P35" s="281" t="n">
        <v>0.7875</v>
      </c>
      <c r="Q35" s="253" t="inlineStr"/>
      <c r="R35" s="253" t="inlineStr"/>
      <c r="S35" s="253" t="inlineStr"/>
      <c r="W35" s="253" t="inlineStr"/>
      <c r="Y35" s="282" t="n">
        <v>377.46</v>
      </c>
    </row>
    <row r="36" ht="12.2" customHeight="1" s="211">
      <c r="A36" s="269" t="inlineStr"/>
      <c r="B36" s="269" t="inlineStr"/>
      <c r="C36" s="269" t="inlineStr">
        <is>
          <t>1-100-31</t>
        </is>
      </c>
      <c r="H36" s="269" t="inlineStr">
        <is>
          <t>Средний разряд работы 3,1</t>
        </is>
      </c>
      <c r="K36" s="269" t="inlineStr">
        <is>
          <t>чел.-ч</t>
        </is>
      </c>
      <c r="M36" s="283" t="n">
        <v>37.5</v>
      </c>
      <c r="O36" s="253" t="inlineStr"/>
      <c r="P36" s="281" t="n">
        <v>0.7875</v>
      </c>
      <c r="Q36" s="253" t="inlineStr"/>
      <c r="R36" s="253" t="inlineStr"/>
      <c r="S36" s="284" t="n">
        <v>479.31</v>
      </c>
      <c r="W36" s="253" t="inlineStr"/>
      <c r="Y36" s="284" t="n">
        <v>377.46</v>
      </c>
    </row>
    <row r="37" ht="12.2" customHeight="1" s="211">
      <c r="A37" s="269" t="inlineStr"/>
      <c r="B37" s="269" t="inlineStr"/>
      <c r="C37" s="269" t="inlineStr">
        <is>
          <t xml:space="preserve">             2</t>
        </is>
      </c>
      <c r="H37" s="269" t="inlineStr">
        <is>
          <t>ЭМ</t>
        </is>
      </c>
      <c r="K37" s="269" t="inlineStr"/>
      <c r="M37" s="253" t="inlineStr"/>
      <c r="O37" s="253" t="inlineStr"/>
      <c r="P37" s="253" t="inlineStr"/>
      <c r="Q37" s="253" t="inlineStr"/>
      <c r="R37" s="253" t="inlineStr"/>
      <c r="S37" s="253" t="inlineStr"/>
      <c r="W37" s="253" t="inlineStr"/>
      <c r="Y37" s="282" t="n">
        <v>0.93</v>
      </c>
    </row>
    <row r="38" ht="12.2" customHeight="1" s="211">
      <c r="A38" s="285" t="inlineStr"/>
      <c r="B38" s="285" t="inlineStr"/>
      <c r="C38" s="285" t="inlineStr"/>
      <c r="H38" s="285" t="inlineStr">
        <is>
          <t>ОТм(ЗТм)</t>
        </is>
      </c>
      <c r="K38" s="285" t="inlineStr">
        <is>
          <t>чел.-ч</t>
        </is>
      </c>
      <c r="M38" s="286" t="inlineStr"/>
      <c r="O38" s="286" t="inlineStr"/>
      <c r="P38" s="287" t="n">
        <v>0.00336</v>
      </c>
      <c r="Q38" s="286" t="inlineStr"/>
      <c r="R38" s="286" t="inlineStr"/>
      <c r="S38" s="286" t="inlineStr"/>
      <c r="W38" s="286" t="inlineStr"/>
      <c r="Y38" s="282" t="n">
        <v>1.66</v>
      </c>
    </row>
    <row r="39" ht="24.6" customHeight="1" s="211">
      <c r="A39" s="269" t="inlineStr"/>
      <c r="B39" s="269" t="inlineStr"/>
      <c r="C39" s="269" t="inlineStr">
        <is>
          <t>91.06.06-048</t>
        </is>
      </c>
      <c r="H39" s="269" t="inlineStr">
        <is>
          <t>Подъемники одномачтовые, грузоподъемность до 500 кг, высота подъема 45 м</t>
        </is>
      </c>
      <c r="K39" s="269" t="inlineStr">
        <is>
          <t>маш.-ч</t>
        </is>
      </c>
      <c r="M39" s="283" t="n">
        <v>0.1</v>
      </c>
      <c r="O39" s="253" t="inlineStr"/>
      <c r="P39" s="281" t="n">
        <v>0.0021</v>
      </c>
      <c r="Q39" s="284" t="n">
        <v>37.32</v>
      </c>
      <c r="R39" s="284" t="n">
        <v>1.52</v>
      </c>
      <c r="S39" s="284" t="n">
        <v>56.73</v>
      </c>
      <c r="W39" s="253" t="inlineStr"/>
      <c r="Y39" s="284" t="n">
        <v>0.12</v>
      </c>
    </row>
    <row r="40" ht="12.2" customHeight="1" s="211">
      <c r="A40" s="269" t="inlineStr"/>
      <c r="B40" s="269" t="inlineStr"/>
      <c r="C40" s="269" t="inlineStr">
        <is>
          <t>4-100-030</t>
        </is>
      </c>
      <c r="H40" s="269" t="inlineStr">
        <is>
          <t>ОТм(ЗТм) Средний разряд машинистов 3,0</t>
        </is>
      </c>
      <c r="K40" s="269" t="inlineStr">
        <is>
          <t>чел.-ч</t>
        </is>
      </c>
      <c r="M40" s="283" t="n">
        <v>0.1</v>
      </c>
      <c r="O40" s="253" t="inlineStr"/>
      <c r="P40" s="281" t="n">
        <v>0.0021</v>
      </c>
      <c r="Q40" s="253" t="inlineStr"/>
      <c r="R40" s="253" t="inlineStr"/>
      <c r="S40" s="284" t="n">
        <v>473.35</v>
      </c>
      <c r="W40" s="253" t="inlineStr"/>
      <c r="Y40" s="284" t="n">
        <v>0.99</v>
      </c>
    </row>
    <row r="41" ht="24.6" customHeight="1" s="211">
      <c r="A41" s="269" t="inlineStr"/>
      <c r="B41" s="269" t="inlineStr"/>
      <c r="C41" s="269" t="inlineStr">
        <is>
          <t>91.14.02-001</t>
        </is>
      </c>
      <c r="H41" s="269" t="inlineStr">
        <is>
          <t>Автомобили бортовые, грузоподъемность до 5 т</t>
        </is>
      </c>
      <c r="K41" s="269" t="inlineStr">
        <is>
          <t>маш.-ч</t>
        </is>
      </c>
      <c r="M41" s="284" t="n">
        <v>0.06</v>
      </c>
      <c r="O41" s="253" t="inlineStr"/>
      <c r="P41" s="288" t="n">
        <v>0.00126</v>
      </c>
      <c r="Q41" s="253" t="inlineStr"/>
      <c r="R41" s="253" t="inlineStr"/>
      <c r="S41" s="284" t="n">
        <v>640.84</v>
      </c>
      <c r="W41" s="253" t="inlineStr"/>
      <c r="Y41" s="284" t="n">
        <v>0.8100000000000001</v>
      </c>
    </row>
    <row r="42" ht="12.2" customHeight="1" s="211">
      <c r="A42" s="269" t="inlineStr"/>
      <c r="B42" s="269" t="inlineStr"/>
      <c r="C42" s="269" t="inlineStr">
        <is>
          <t>4-100-040</t>
        </is>
      </c>
      <c r="H42" s="269" t="inlineStr">
        <is>
          <t>ОТм(ЗТм) Средний разряд машинистов 4,0</t>
        </is>
      </c>
      <c r="K42" s="269" t="inlineStr">
        <is>
          <t>чел.-ч</t>
        </is>
      </c>
      <c r="M42" s="284" t="n">
        <v>0.06</v>
      </c>
      <c r="O42" s="253" t="inlineStr"/>
      <c r="P42" s="288" t="n">
        <v>0.00126</v>
      </c>
      <c r="Q42" s="253" t="inlineStr"/>
      <c r="R42" s="253" t="inlineStr"/>
      <c r="S42" s="284" t="n">
        <v>533.01</v>
      </c>
      <c r="W42" s="253" t="inlineStr"/>
      <c r="Y42" s="284" t="n">
        <v>0.67</v>
      </c>
    </row>
    <row r="43" ht="12.2" customHeight="1" s="211">
      <c r="A43" s="269" t="inlineStr"/>
      <c r="B43" s="269" t="inlineStr"/>
      <c r="C43" s="269" t="inlineStr">
        <is>
          <t xml:space="preserve">             4</t>
        </is>
      </c>
      <c r="H43" s="269" t="inlineStr">
        <is>
          <t>М</t>
        </is>
      </c>
      <c r="K43" s="269" t="inlineStr"/>
      <c r="M43" s="253" t="inlineStr"/>
      <c r="O43" s="253" t="inlineStr"/>
      <c r="P43" s="253" t="inlineStr"/>
      <c r="Q43" s="253" t="inlineStr"/>
      <c r="R43" s="253" t="inlineStr"/>
      <c r="S43" s="253" t="inlineStr"/>
      <c r="W43" s="253" t="inlineStr"/>
      <c r="Y43" s="282" t="n">
        <v>119.58</v>
      </c>
    </row>
    <row r="44" ht="12.2" customHeight="1" s="211">
      <c r="A44" s="269" t="inlineStr"/>
      <c r="B44" s="269" t="inlineStr"/>
      <c r="C44" s="269" t="inlineStr">
        <is>
          <t>01.7.10.17-0141</t>
        </is>
      </c>
      <c r="H44" s="269" t="inlineStr">
        <is>
          <t>Пемза</t>
        </is>
      </c>
      <c r="K44" s="269" t="inlineStr">
        <is>
          <t>кг</t>
        </is>
      </c>
      <c r="M44" s="284" t="n">
        <v>1.44</v>
      </c>
      <c r="O44" s="253" t="inlineStr"/>
      <c r="P44" s="288" t="n">
        <v>0.03024</v>
      </c>
      <c r="Q44" s="284" t="n">
        <v>2507.62</v>
      </c>
      <c r="R44" s="284" t="n">
        <v>1.31</v>
      </c>
      <c r="S44" s="284" t="n">
        <v>3284.98</v>
      </c>
      <c r="W44" s="253" t="inlineStr"/>
      <c r="Y44" s="284" t="n">
        <v>99.34</v>
      </c>
    </row>
    <row r="45" ht="24.6" customHeight="1" s="211">
      <c r="A45" s="269" t="inlineStr"/>
      <c r="B45" s="269" t="inlineStr"/>
      <c r="C45" s="269" t="inlineStr">
        <is>
          <t>01.7.17.11-0011</t>
        </is>
      </c>
      <c r="H45" s="269" t="inlineStr">
        <is>
          <t>Шкурка шлифовальная двухслойная с зернистостью 40-25</t>
        </is>
      </c>
      <c r="K45" s="269" t="inlineStr">
        <is>
          <t>м2</t>
        </is>
      </c>
      <c r="M45" s="283" t="n">
        <v>1.1</v>
      </c>
      <c r="O45" s="253" t="inlineStr"/>
      <c r="P45" s="281" t="n">
        <v>0.0231</v>
      </c>
      <c r="Q45" s="284" t="n">
        <v>531.4400000000001</v>
      </c>
      <c r="R45" s="284" t="n">
        <v>1.31</v>
      </c>
      <c r="S45" s="284" t="n">
        <v>696.1900000000001</v>
      </c>
      <c r="W45" s="253" t="inlineStr"/>
      <c r="Y45" s="284" t="n">
        <v>16.08</v>
      </c>
    </row>
    <row r="46" ht="12.2" customHeight="1" s="211">
      <c r="A46" s="269" t="inlineStr"/>
      <c r="B46" s="269" t="inlineStr"/>
      <c r="C46" s="269" t="inlineStr">
        <is>
          <t>01.7.20.08-0051</t>
        </is>
      </c>
      <c r="H46" s="269" t="inlineStr">
        <is>
          <t>Ветошь хлопчатобумажная цветная</t>
        </is>
      </c>
      <c r="K46" s="269" t="inlineStr">
        <is>
          <t>кг</t>
        </is>
      </c>
      <c r="M46" s="284" t="n">
        <v>0.18</v>
      </c>
      <c r="O46" s="253" t="inlineStr"/>
      <c r="P46" s="288" t="n">
        <v>0.00378</v>
      </c>
      <c r="Q46" s="284" t="n">
        <v>56.11</v>
      </c>
      <c r="R46" s="284" t="n">
        <v>1.54</v>
      </c>
      <c r="S46" s="284" t="n">
        <v>86.41</v>
      </c>
      <c r="W46" s="253" t="inlineStr"/>
      <c r="Y46" s="284" t="n">
        <v>0.33</v>
      </c>
    </row>
    <row r="47" ht="24.6" customHeight="1" s="211">
      <c r="A47" s="269" t="inlineStr"/>
      <c r="B47" s="269" t="inlineStr"/>
      <c r="C47" s="269" t="inlineStr">
        <is>
          <t>14.4.02.04</t>
        </is>
      </c>
      <c r="H47" s="269" t="inlineStr">
        <is>
          <t>Краски для внутренних работ масляные готовые к применению</t>
        </is>
      </c>
      <c r="K47" s="269" t="inlineStr">
        <is>
          <t>кг</t>
        </is>
      </c>
      <c r="M47" s="283" t="n">
        <v>15.5</v>
      </c>
      <c r="O47" s="253" t="inlineStr"/>
      <c r="P47" s="281" t="n">
        <v>0.3255</v>
      </c>
      <c r="Q47" s="253" t="inlineStr"/>
      <c r="R47" s="253" t="inlineStr"/>
      <c r="S47" s="253" t="inlineStr"/>
      <c r="W47" s="253" t="inlineStr"/>
      <c r="Y47" s="253" t="inlineStr"/>
    </row>
    <row r="48" ht="36.75" customHeight="1" s="211">
      <c r="A48" s="269" t="inlineStr"/>
      <c r="B48" s="269" t="inlineStr"/>
      <c r="C48" s="269" t="inlineStr">
        <is>
          <t>14.5.05.01-0012</t>
        </is>
      </c>
      <c r="H48" s="269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48" s="269" t="inlineStr">
        <is>
          <t>т</t>
        </is>
      </c>
      <c r="M48" s="281" t="n">
        <v>0.0009</v>
      </c>
      <c r="O48" s="253" t="inlineStr"/>
      <c r="P48" s="289" t="n">
        <v>1.89e-05</v>
      </c>
      <c r="Q48" s="284" t="n">
        <v>60697.21</v>
      </c>
      <c r="R48" s="284" t="n">
        <v>1.22</v>
      </c>
      <c r="S48" s="284" t="n">
        <v>74050.60000000001</v>
      </c>
      <c r="W48" s="253" t="inlineStr"/>
      <c r="Y48" s="284" t="n">
        <v>1.4</v>
      </c>
    </row>
    <row r="49" ht="12.2" customHeight="1" s="211">
      <c r="A49" s="269" t="inlineStr"/>
      <c r="B49" s="269" t="inlineStr"/>
      <c r="C49" s="269" t="inlineStr">
        <is>
          <t>14.5.11.01-0001</t>
        </is>
      </c>
      <c r="H49" s="269" t="inlineStr">
        <is>
          <t>Шпатлевка клеевая</t>
        </is>
      </c>
      <c r="K49" s="269" t="inlineStr">
        <is>
          <t>т</t>
        </is>
      </c>
      <c r="M49" s="281" t="n">
        <v>0.0032</v>
      </c>
      <c r="O49" s="253" t="inlineStr"/>
      <c r="P49" s="289" t="n">
        <v>6.719999999999999e-05</v>
      </c>
      <c r="Q49" s="284" t="n">
        <v>25237.94</v>
      </c>
      <c r="R49" s="284" t="n">
        <v>1.43</v>
      </c>
      <c r="S49" s="284" t="n">
        <v>36090.25</v>
      </c>
      <c r="W49" s="253" t="inlineStr"/>
      <c r="Y49" s="284" t="n">
        <v>2.43</v>
      </c>
    </row>
    <row r="50" ht="12.2" customHeight="1" s="211">
      <c r="A50" s="269" t="inlineStr"/>
      <c r="B50" s="269" t="inlineStr"/>
      <c r="C50" s="269" t="inlineStr"/>
      <c r="H50" s="290" t="inlineStr">
        <is>
          <t>Итого прямые затраты</t>
        </is>
      </c>
      <c r="I50" s="262" t="n"/>
      <c r="J50" s="262" t="n"/>
      <c r="K50" s="291" t="inlineStr"/>
      <c r="L50" s="262" t="n"/>
      <c r="M50" s="291" t="inlineStr"/>
      <c r="N50" s="262" t="n"/>
      <c r="O50" s="291" t="inlineStr"/>
      <c r="P50" s="291" t="inlineStr"/>
      <c r="Q50" s="291" t="inlineStr"/>
      <c r="R50" s="291" t="inlineStr"/>
      <c r="S50" s="291" t="inlineStr"/>
      <c r="T50" s="262" t="n"/>
      <c r="U50" s="262" t="n"/>
      <c r="V50" s="262" t="n"/>
      <c r="W50" s="291" t="inlineStr"/>
      <c r="X50" s="262" t="n"/>
      <c r="Y50" s="292" t="n">
        <v>499.63</v>
      </c>
      <c r="Z50" s="262" t="n"/>
      <c r="AA50" s="262" t="n"/>
      <c r="AB50" s="262" t="n"/>
    </row>
    <row r="51" ht="12.2" customHeight="1" s="211">
      <c r="B51" s="269" t="inlineStr">
        <is>
          <t>1.1</t>
        </is>
      </c>
      <c r="C51" s="269" t="inlineStr">
        <is>
          <t>14.4.02.04-0182</t>
        </is>
      </c>
      <c r="H51" s="269" t="inlineStr">
        <is>
          <t>Краска масляная МА-15, цветная</t>
        </is>
      </c>
      <c r="K51" s="269" t="inlineStr">
        <is>
          <t>кг</t>
        </is>
      </c>
      <c r="M51" s="283" t="n">
        <v>15.5</v>
      </c>
      <c r="O51" s="253" t="inlineStr"/>
      <c r="P51" s="281" t="n">
        <v>0.3255</v>
      </c>
      <c r="Q51" s="284" t="n">
        <v>61.28</v>
      </c>
      <c r="R51" s="284" t="n">
        <v>1.44</v>
      </c>
      <c r="S51" s="284" t="n">
        <v>88.23999999999999</v>
      </c>
      <c r="W51" s="253" t="inlineStr"/>
      <c r="Y51" s="284" t="n">
        <v>28.72</v>
      </c>
    </row>
    <row r="52" ht="12.2" customHeight="1" s="211">
      <c r="C52" s="269" t="inlineStr"/>
      <c r="H52" s="269" t="inlineStr">
        <is>
          <t>ФОТ</t>
        </is>
      </c>
      <c r="K52" s="269" t="inlineStr"/>
      <c r="M52" s="253" t="inlineStr"/>
      <c r="O52" s="253" t="inlineStr"/>
      <c r="P52" s="253" t="inlineStr"/>
      <c r="Q52" s="269" t="inlineStr"/>
      <c r="R52" s="269" t="inlineStr"/>
      <c r="S52" s="269" t="inlineStr"/>
      <c r="W52" s="269" t="inlineStr"/>
      <c r="Y52" s="284" t="n">
        <v>379.12</v>
      </c>
    </row>
    <row r="53" ht="24.6" customHeight="1" s="211">
      <c r="C53" s="269" t="inlineStr">
        <is>
          <t>812/пр_2020_прил._т._п.96_гр.3</t>
        </is>
      </c>
      <c r="H53" s="269" t="inlineStr">
        <is>
          <t>НР (Малярные работы)</t>
        </is>
      </c>
      <c r="K53" s="269" t="inlineStr">
        <is>
          <t>%</t>
        </is>
      </c>
      <c r="M53" s="293" t="n">
        <v>90</v>
      </c>
      <c r="O53" s="253" t="inlineStr"/>
      <c r="P53" s="284" t="n">
        <v>90</v>
      </c>
      <c r="Q53" s="269" t="inlineStr"/>
      <c r="R53" s="269" t="inlineStr"/>
      <c r="S53" s="269" t="inlineStr"/>
      <c r="W53" s="269" t="inlineStr"/>
      <c r="Y53" s="284" t="n">
        <v>341.21</v>
      </c>
    </row>
    <row r="54" ht="24.6" customHeight="1" s="211">
      <c r="C54" s="269" t="inlineStr">
        <is>
          <t>774/пр_2020_прил._т._п.96_гр.3</t>
        </is>
      </c>
      <c r="H54" s="269" t="inlineStr">
        <is>
          <t>СП (Малярные работы)</t>
        </is>
      </c>
      <c r="K54" s="269" t="inlineStr">
        <is>
          <t>%</t>
        </is>
      </c>
      <c r="M54" s="293" t="n">
        <v>46</v>
      </c>
      <c r="O54" s="253" t="inlineStr"/>
      <c r="P54" s="284" t="n">
        <v>46</v>
      </c>
      <c r="Q54" s="269" t="inlineStr"/>
      <c r="R54" s="269" t="inlineStr"/>
      <c r="S54" s="269" t="inlineStr"/>
      <c r="W54" s="269" t="inlineStr"/>
      <c r="Y54" s="284" t="n">
        <v>174.4</v>
      </c>
    </row>
    <row r="55">
      <c r="A55" s="294" t="n"/>
      <c r="B55" s="294" t="n"/>
      <c r="C55" s="294" t="n"/>
      <c r="D55" s="294" t="n"/>
      <c r="E55" s="294" t="n"/>
      <c r="F55" s="294" t="n"/>
      <c r="G55" s="294" t="n"/>
      <c r="H55" s="294" t="n"/>
      <c r="I55" s="294" t="n"/>
      <c r="J55" s="294" t="n"/>
      <c r="K55" s="294" t="n"/>
      <c r="L55" s="294" t="n"/>
      <c r="M55" s="294" t="n"/>
      <c r="N55" s="294" t="n"/>
      <c r="O55" s="294" t="n"/>
      <c r="P55" s="294" t="n"/>
      <c r="Q55" s="294" t="n"/>
      <c r="R55" s="294" t="n"/>
      <c r="S55" s="294" t="n"/>
      <c r="T55" s="294" t="n"/>
      <c r="U55" s="294" t="n"/>
      <c r="V55" s="294" t="n"/>
      <c r="W55" s="294" t="n"/>
      <c r="X55" s="294" t="n"/>
      <c r="Y55" s="294" t="n"/>
      <c r="Z55" s="294" t="n"/>
      <c r="AA55" s="294" t="n"/>
      <c r="AB55" s="294" t="n"/>
    </row>
    <row r="56" ht="12.2" customHeight="1" s="211">
      <c r="H56" s="278" t="inlineStr">
        <is>
          <t>Всего по позиции</t>
        </is>
      </c>
      <c r="R56" s="269" t="inlineStr"/>
      <c r="S56" s="282" t="n">
        <v>49712.38</v>
      </c>
      <c r="W56" s="269" t="inlineStr"/>
      <c r="Y56" s="282" t="n">
        <v>1043.96</v>
      </c>
    </row>
    <row r="57" ht="36.75" customHeight="1" s="211">
      <c r="A57" s="269" t="inlineStr">
        <is>
          <t>2</t>
        </is>
      </c>
      <c r="B57" s="278" t="inlineStr">
        <is>
          <t>2</t>
        </is>
      </c>
      <c r="C57" s="278" t="inlineStr">
        <is>
          <t>ГЭСНр 62-03-001-02</t>
        </is>
      </c>
      <c r="H57" s="278" t="inlineStr">
        <is>
          <t>Окраска масляными составами ранее окрашенных металлических кровель: за два раза</t>
        </is>
      </c>
      <c r="K57" s="278" t="inlineStr">
        <is>
          <t>100 м2</t>
        </is>
      </c>
      <c r="M57" s="284" t="n">
        <v>0.02</v>
      </c>
      <c r="O57" s="253" t="inlineStr"/>
      <c r="P57" s="282" t="n">
        <v>0.02</v>
      </c>
      <c r="Q57" s="253" t="inlineStr"/>
      <c r="R57" s="253" t="inlineStr"/>
      <c r="S57" s="253" t="inlineStr"/>
      <c r="W57" s="253" t="inlineStr"/>
      <c r="Y57" s="253" t="inlineStr"/>
    </row>
    <row r="58" ht="12.2" customHeight="1" s="211">
      <c r="A58" s="269" t="inlineStr"/>
      <c r="B58" s="269" t="inlineStr"/>
      <c r="C58" s="269" t="inlineStr">
        <is>
          <t xml:space="preserve">             1</t>
        </is>
      </c>
      <c r="H58" s="269" t="inlineStr">
        <is>
          <t>ОТ(ЗТ)</t>
        </is>
      </c>
      <c r="K58" s="269" t="inlineStr">
        <is>
          <t>чел.-ч</t>
        </is>
      </c>
      <c r="M58" s="253" t="inlineStr"/>
      <c r="O58" s="253" t="inlineStr"/>
      <c r="P58" s="279" t="n">
        <v>0.207</v>
      </c>
      <c r="Q58" s="253" t="inlineStr"/>
      <c r="R58" s="253" t="inlineStr"/>
      <c r="S58" s="253" t="inlineStr"/>
      <c r="W58" s="253" t="inlineStr"/>
      <c r="Y58" s="282" t="n">
        <v>100.45</v>
      </c>
    </row>
    <row r="59" ht="12.2" customHeight="1" s="211">
      <c r="A59" s="269" t="inlineStr"/>
      <c r="B59" s="269" t="inlineStr"/>
      <c r="C59" s="269" t="inlineStr">
        <is>
          <t>1-100-32</t>
        </is>
      </c>
      <c r="H59" s="269" t="inlineStr">
        <is>
          <t>Средний разряд работы 3,2</t>
        </is>
      </c>
      <c r="K59" s="269" t="inlineStr">
        <is>
          <t>чел.-ч</t>
        </is>
      </c>
      <c r="M59" s="284" t="n">
        <v>10.35</v>
      </c>
      <c r="O59" s="253" t="inlineStr"/>
      <c r="P59" s="279" t="n">
        <v>0.207</v>
      </c>
      <c r="Q59" s="253" t="inlineStr"/>
      <c r="R59" s="253" t="inlineStr"/>
      <c r="S59" s="284" t="n">
        <v>485.28</v>
      </c>
      <c r="W59" s="253" t="inlineStr"/>
      <c r="Y59" s="284" t="n">
        <v>100.45</v>
      </c>
    </row>
    <row r="60" ht="12.2" customHeight="1" s="211">
      <c r="A60" s="269" t="inlineStr"/>
      <c r="B60" s="269" t="inlineStr"/>
      <c r="C60" s="269" t="inlineStr">
        <is>
          <t xml:space="preserve">             2</t>
        </is>
      </c>
      <c r="H60" s="269" t="inlineStr">
        <is>
          <t>ЭМ</t>
        </is>
      </c>
      <c r="K60" s="269" t="inlineStr"/>
      <c r="M60" s="253" t="inlineStr"/>
      <c r="O60" s="253" t="inlineStr"/>
      <c r="P60" s="253" t="inlineStr"/>
      <c r="Q60" s="253" t="inlineStr"/>
      <c r="R60" s="253" t="inlineStr"/>
      <c r="S60" s="253" t="inlineStr"/>
      <c r="W60" s="253" t="inlineStr"/>
      <c r="Y60" s="282" t="n">
        <v>0.15</v>
      </c>
    </row>
    <row r="61" ht="12.2" customHeight="1" s="211">
      <c r="A61" s="285" t="inlineStr"/>
      <c r="B61" s="285" t="inlineStr"/>
      <c r="C61" s="285" t="inlineStr"/>
      <c r="H61" s="285" t="inlineStr">
        <is>
          <t>ОТм(ЗТм)</t>
        </is>
      </c>
      <c r="K61" s="285" t="inlineStr">
        <is>
          <t>чел.-ч</t>
        </is>
      </c>
      <c r="M61" s="286" t="inlineStr"/>
      <c r="O61" s="286" t="inlineStr"/>
      <c r="P61" s="295" t="n">
        <v>0.0002</v>
      </c>
      <c r="Q61" s="286" t="inlineStr"/>
      <c r="R61" s="286" t="inlineStr"/>
      <c r="S61" s="286" t="inlineStr"/>
      <c r="W61" s="286" t="inlineStr"/>
      <c r="Y61" s="282" t="n">
        <v>0.11</v>
      </c>
    </row>
    <row r="62" ht="24.6" customHeight="1" s="211">
      <c r="A62" s="269" t="inlineStr"/>
      <c r="B62" s="269" t="inlineStr"/>
      <c r="C62" s="269" t="inlineStr">
        <is>
          <t>91.06.03-060</t>
        </is>
      </c>
      <c r="H62" s="269" t="inlineStr">
        <is>
          <t>Лебедки электрические тяговым усилием до 5,79 кН (0,59 т)</t>
        </is>
      </c>
      <c r="K62" s="269" t="inlineStr">
        <is>
          <t>маш.-ч</t>
        </is>
      </c>
      <c r="M62" s="283" t="n">
        <v>0.1</v>
      </c>
      <c r="O62" s="253" t="inlineStr"/>
      <c r="P62" s="279" t="n">
        <v>0.002</v>
      </c>
      <c r="Q62" s="284" t="n">
        <v>6.62</v>
      </c>
      <c r="R62" s="284" t="n">
        <v>1.46</v>
      </c>
      <c r="S62" s="284" t="n">
        <v>9.67</v>
      </c>
      <c r="W62" s="253" t="inlineStr"/>
      <c r="Y62" s="284" t="n">
        <v>0.02</v>
      </c>
    </row>
    <row r="63" ht="24.6" customHeight="1" s="211">
      <c r="A63" s="269" t="inlineStr"/>
      <c r="B63" s="269" t="inlineStr"/>
      <c r="C63" s="269" t="inlineStr">
        <is>
          <t>91.14.02-001</t>
        </is>
      </c>
      <c r="H63" s="269" t="inlineStr">
        <is>
          <t>Автомобили бортовые, грузоподъемность до 5 т</t>
        </is>
      </c>
      <c r="K63" s="269" t="inlineStr">
        <is>
          <t>маш.-ч</t>
        </is>
      </c>
      <c r="M63" s="284" t="n">
        <v>0.01</v>
      </c>
      <c r="O63" s="253" t="inlineStr"/>
      <c r="P63" s="281" t="n">
        <v>0.0002</v>
      </c>
      <c r="Q63" s="253" t="inlineStr"/>
      <c r="R63" s="253" t="inlineStr"/>
      <c r="S63" s="284" t="n">
        <v>640.84</v>
      </c>
      <c r="W63" s="253" t="inlineStr"/>
      <c r="Y63" s="284" t="n">
        <v>0.13</v>
      </c>
    </row>
    <row r="64" ht="12.2" customHeight="1" s="211">
      <c r="A64" s="269" t="inlineStr"/>
      <c r="B64" s="269" t="inlineStr"/>
      <c r="C64" s="269" t="inlineStr">
        <is>
          <t>4-100-040</t>
        </is>
      </c>
      <c r="H64" s="269" t="inlineStr">
        <is>
          <t>ОТм(ЗТм) Средний разряд машинистов 4,0</t>
        </is>
      </c>
      <c r="K64" s="269" t="inlineStr">
        <is>
          <t>чел.-ч</t>
        </is>
      </c>
      <c r="M64" s="284" t="n">
        <v>0.01</v>
      </c>
      <c r="O64" s="253" t="inlineStr"/>
      <c r="P64" s="281" t="n">
        <v>0.0002</v>
      </c>
      <c r="Q64" s="253" t="inlineStr"/>
      <c r="R64" s="253" t="inlineStr"/>
      <c r="S64" s="284" t="n">
        <v>533.01</v>
      </c>
      <c r="W64" s="253" t="inlineStr"/>
      <c r="Y64" s="284" t="n">
        <v>0.11</v>
      </c>
    </row>
    <row r="65" ht="12.2" customHeight="1" s="211">
      <c r="A65" s="269" t="inlineStr"/>
      <c r="B65" s="269" t="inlineStr"/>
      <c r="C65" s="269" t="inlineStr">
        <is>
          <t xml:space="preserve">             4</t>
        </is>
      </c>
      <c r="H65" s="269" t="inlineStr">
        <is>
          <t>М</t>
        </is>
      </c>
      <c r="K65" s="269" t="inlineStr"/>
      <c r="M65" s="253" t="inlineStr"/>
      <c r="O65" s="253" t="inlineStr"/>
      <c r="P65" s="253" t="inlineStr"/>
      <c r="Q65" s="253" t="inlineStr"/>
      <c r="R65" s="253" t="inlineStr"/>
      <c r="S65" s="253" t="inlineStr"/>
      <c r="W65" s="253" t="inlineStr"/>
      <c r="Y65" s="282" t="n">
        <v>8.76</v>
      </c>
    </row>
    <row r="66" ht="12.2" customHeight="1" s="211">
      <c r="A66" s="269" t="inlineStr"/>
      <c r="B66" s="269" t="inlineStr"/>
      <c r="C66" s="269" t="inlineStr">
        <is>
          <t>01.7.20.08-0051</t>
        </is>
      </c>
      <c r="H66" s="269" t="inlineStr">
        <is>
          <t>Ветошь хлопчатобумажная цветная</t>
        </is>
      </c>
      <c r="K66" s="269" t="inlineStr">
        <is>
          <t>кг</t>
        </is>
      </c>
      <c r="M66" s="283" t="n">
        <v>0.1</v>
      </c>
      <c r="O66" s="253" t="inlineStr"/>
      <c r="P66" s="279" t="n">
        <v>0.002</v>
      </c>
      <c r="Q66" s="284" t="n">
        <v>56.11</v>
      </c>
      <c r="R66" s="284" t="n">
        <v>1.54</v>
      </c>
      <c r="S66" s="284" t="n">
        <v>86.41</v>
      </c>
      <c r="W66" s="253" t="inlineStr"/>
      <c r="Y66" s="284" t="n">
        <v>0.17</v>
      </c>
    </row>
    <row r="67" ht="24.6" customHeight="1" s="211">
      <c r="A67" s="269" t="inlineStr"/>
      <c r="B67" s="269" t="inlineStr"/>
      <c r="C67" s="269" t="inlineStr">
        <is>
          <t>14.4.02.04</t>
        </is>
      </c>
      <c r="H67" s="269" t="inlineStr">
        <is>
          <t>Краски масляные готовые к применению для наружных работ</t>
        </is>
      </c>
      <c r="K67" s="269" t="inlineStr">
        <is>
          <t>кг</t>
        </is>
      </c>
      <c r="M67" s="293" t="n">
        <v>21</v>
      </c>
      <c r="O67" s="253" t="inlineStr"/>
      <c r="P67" s="284" t="n">
        <v>0.42</v>
      </c>
      <c r="Q67" s="253" t="inlineStr"/>
      <c r="R67" s="253" t="inlineStr"/>
      <c r="S67" s="253" t="inlineStr"/>
      <c r="W67" s="253" t="inlineStr"/>
      <c r="Y67" s="253" t="inlineStr"/>
    </row>
    <row r="68" ht="36.75" customHeight="1" s="211">
      <c r="A68" s="269" t="inlineStr"/>
      <c r="B68" s="269" t="inlineStr"/>
      <c r="C68" s="269" t="inlineStr">
        <is>
          <t>14.5.05.01-0012</t>
        </is>
      </c>
      <c r="H68" s="269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68" s="269" t="inlineStr">
        <is>
          <t>т</t>
        </is>
      </c>
      <c r="M68" s="281" t="n">
        <v>0.0058</v>
      </c>
      <c r="O68" s="253" t="inlineStr"/>
      <c r="P68" s="296" t="n">
        <v>0.000116</v>
      </c>
      <c r="Q68" s="284" t="n">
        <v>60697.21</v>
      </c>
      <c r="R68" s="284" t="n">
        <v>1.22</v>
      </c>
      <c r="S68" s="284" t="n">
        <v>74050.60000000001</v>
      </c>
      <c r="W68" s="253" t="inlineStr"/>
      <c r="Y68" s="284" t="n">
        <v>8.59</v>
      </c>
    </row>
    <row r="69" ht="12.2" customHeight="1" s="211">
      <c r="A69" s="269" t="inlineStr"/>
      <c r="B69" s="269" t="inlineStr"/>
      <c r="C69" s="269" t="inlineStr"/>
      <c r="H69" s="290" t="inlineStr">
        <is>
          <t>Итого прямые затраты</t>
        </is>
      </c>
      <c r="I69" s="262" t="n"/>
      <c r="J69" s="262" t="n"/>
      <c r="K69" s="291" t="inlineStr"/>
      <c r="L69" s="262" t="n"/>
      <c r="M69" s="291" t="inlineStr"/>
      <c r="N69" s="262" t="n"/>
      <c r="O69" s="291" t="inlineStr"/>
      <c r="P69" s="291" t="inlineStr"/>
      <c r="Q69" s="291" t="inlineStr"/>
      <c r="R69" s="291" t="inlineStr"/>
      <c r="S69" s="291" t="inlineStr"/>
      <c r="T69" s="262" t="n"/>
      <c r="U69" s="262" t="n"/>
      <c r="V69" s="262" t="n"/>
      <c r="W69" s="291" t="inlineStr"/>
      <c r="X69" s="262" t="n"/>
      <c r="Y69" s="292" t="n">
        <v>109.47</v>
      </c>
      <c r="Z69" s="262" t="n"/>
      <c r="AA69" s="262" t="n"/>
      <c r="AB69" s="262" t="n"/>
    </row>
    <row r="70" ht="12.2" customHeight="1" s="211">
      <c r="B70" s="269" t="inlineStr">
        <is>
          <t>2.1</t>
        </is>
      </c>
      <c r="C70" s="269" t="inlineStr">
        <is>
          <t>14.4.02.04-0182</t>
        </is>
      </c>
      <c r="H70" s="269" t="inlineStr">
        <is>
          <t>Краска масляная МА-15, цветная</t>
        </is>
      </c>
      <c r="K70" s="269" t="inlineStr">
        <is>
          <t>кг</t>
        </is>
      </c>
      <c r="M70" s="293" t="n">
        <v>21</v>
      </c>
      <c r="O70" s="253" t="inlineStr"/>
      <c r="P70" s="284" t="n">
        <v>0.42</v>
      </c>
      <c r="Q70" s="284" t="n">
        <v>61.28</v>
      </c>
      <c r="R70" s="284" t="n">
        <v>1.44</v>
      </c>
      <c r="S70" s="284" t="n">
        <v>88.23999999999999</v>
      </c>
      <c r="W70" s="253" t="inlineStr"/>
      <c r="Y70" s="284" t="n">
        <v>37.06</v>
      </c>
    </row>
    <row r="71" ht="12.2" customHeight="1" s="211">
      <c r="C71" s="269" t="inlineStr"/>
      <c r="H71" s="269" t="inlineStr">
        <is>
          <t>ФОТ</t>
        </is>
      </c>
      <c r="K71" s="269" t="inlineStr"/>
      <c r="M71" s="253" t="inlineStr"/>
      <c r="O71" s="253" t="inlineStr"/>
      <c r="P71" s="253" t="inlineStr"/>
      <c r="Q71" s="269" t="inlineStr"/>
      <c r="R71" s="269" t="inlineStr"/>
      <c r="S71" s="269" t="inlineStr"/>
      <c r="W71" s="269" t="inlineStr"/>
      <c r="Y71" s="284" t="n">
        <v>100.56</v>
      </c>
    </row>
    <row r="72" ht="24.6" customHeight="1" s="211">
      <c r="C72" s="269" t="inlineStr">
        <is>
          <t>812/пр_2020_прил._т._п.96_гр.3</t>
        </is>
      </c>
      <c r="H72" s="269" t="inlineStr">
        <is>
          <t>НР (Малярные работы)</t>
        </is>
      </c>
      <c r="K72" s="269" t="inlineStr">
        <is>
          <t>%</t>
        </is>
      </c>
      <c r="M72" s="293" t="n">
        <v>90</v>
      </c>
      <c r="O72" s="253" t="inlineStr"/>
      <c r="P72" s="284" t="n">
        <v>90</v>
      </c>
      <c r="Q72" s="269" t="inlineStr"/>
      <c r="R72" s="269" t="inlineStr"/>
      <c r="S72" s="269" t="inlineStr"/>
      <c r="W72" s="269" t="inlineStr"/>
      <c r="Y72" s="284" t="n">
        <v>90.5</v>
      </c>
    </row>
    <row r="73" ht="24.6" customHeight="1" s="211">
      <c r="C73" s="269" t="inlineStr">
        <is>
          <t>774/пр_2020_прил._т._п.96_гр.3</t>
        </is>
      </c>
      <c r="H73" s="269" t="inlineStr">
        <is>
          <t>СП (Малярные работы)</t>
        </is>
      </c>
      <c r="K73" s="269" t="inlineStr">
        <is>
          <t>%</t>
        </is>
      </c>
      <c r="M73" s="293" t="n">
        <v>46</v>
      </c>
      <c r="O73" s="253" t="inlineStr"/>
      <c r="P73" s="284" t="n">
        <v>46</v>
      </c>
      <c r="Q73" s="269" t="inlineStr"/>
      <c r="R73" s="269" t="inlineStr"/>
      <c r="S73" s="269" t="inlineStr"/>
      <c r="W73" s="269" t="inlineStr"/>
      <c r="Y73" s="284" t="n">
        <v>46.26</v>
      </c>
    </row>
    <row r="74">
      <c r="A74" s="294" t="n"/>
      <c r="B74" s="294" t="n"/>
      <c r="C74" s="294" t="n"/>
      <c r="D74" s="294" t="n"/>
      <c r="E74" s="294" t="n"/>
      <c r="F74" s="294" t="n"/>
      <c r="G74" s="294" t="n"/>
      <c r="H74" s="294" t="n"/>
      <c r="I74" s="294" t="n"/>
      <c r="J74" s="294" t="n"/>
      <c r="K74" s="294" t="n"/>
      <c r="L74" s="294" t="n"/>
      <c r="M74" s="294" t="n"/>
      <c r="N74" s="294" t="n"/>
      <c r="O74" s="294" t="n"/>
      <c r="P74" s="294" t="n"/>
      <c r="Q74" s="294" t="n"/>
      <c r="R74" s="294" t="n"/>
      <c r="S74" s="294" t="n"/>
      <c r="T74" s="294" t="n"/>
      <c r="U74" s="294" t="n"/>
      <c r="V74" s="294" t="n"/>
      <c r="W74" s="294" t="n"/>
      <c r="X74" s="294" t="n"/>
      <c r="Y74" s="294" t="n"/>
      <c r="Z74" s="294" t="n"/>
      <c r="AA74" s="294" t="n"/>
      <c r="AB74" s="294" t="n"/>
    </row>
    <row r="75" ht="12.2" customHeight="1" s="211">
      <c r="H75" s="278" t="inlineStr">
        <is>
          <t>Всего по позиции</t>
        </is>
      </c>
      <c r="R75" s="269" t="inlineStr"/>
      <c r="S75" s="282" t="n">
        <v>14164.5</v>
      </c>
      <c r="W75" s="269" t="inlineStr"/>
      <c r="Y75" s="282" t="n">
        <v>283.29</v>
      </c>
    </row>
    <row r="76" ht="12.2" customHeight="1" s="211">
      <c r="C76" s="297" t="inlineStr"/>
      <c r="H76" s="297" t="inlineStr">
        <is>
          <t>Итого по подразделу</t>
        </is>
      </c>
      <c r="P76" s="297" t="inlineStr"/>
      <c r="Q76" s="297" t="inlineStr"/>
      <c r="Y76" s="298" t="n">
        <v>1327.25</v>
      </c>
    </row>
    <row r="78" ht="12.2" customHeight="1" s="211">
      <c r="A78" s="277" t="inlineStr">
        <is>
          <t>сантехнические работы</t>
        </is>
      </c>
      <c r="B78" s="260" t="n"/>
      <c r="C78" s="260" t="n"/>
      <c r="D78" s="260" t="n"/>
      <c r="E78" s="260" t="n"/>
      <c r="F78" s="260" t="n"/>
      <c r="G78" s="260" t="n"/>
      <c r="H78" s="260" t="n"/>
      <c r="I78" s="260" t="n"/>
      <c r="J78" s="260" t="n"/>
      <c r="K78" s="260" t="n"/>
      <c r="L78" s="260" t="n"/>
      <c r="M78" s="260" t="n"/>
      <c r="N78" s="260" t="n"/>
      <c r="O78" s="260" t="n"/>
      <c r="P78" s="260" t="n"/>
      <c r="Q78" s="260" t="n"/>
      <c r="R78" s="260" t="n"/>
      <c r="S78" s="260" t="n"/>
      <c r="T78" s="260" t="n"/>
      <c r="U78" s="260" t="n"/>
      <c r="V78" s="260" t="n"/>
      <c r="W78" s="260" t="n"/>
      <c r="X78" s="260" t="n"/>
      <c r="Y78" s="260" t="n"/>
      <c r="Z78" s="260" t="n"/>
      <c r="AA78" s="260" t="n"/>
      <c r="AB78" s="260" t="n"/>
    </row>
    <row r="79" ht="24.6" customHeight="1" s="211">
      <c r="A79" s="269" t="inlineStr">
        <is>
          <t>3</t>
        </is>
      </c>
      <c r="B79" s="278" t="inlineStr">
        <is>
          <t>3</t>
        </is>
      </c>
      <c r="C79" s="278" t="inlineStr">
        <is>
          <t>ГЭСНр 65-01-005-01</t>
        </is>
      </c>
      <c r="H79" s="278" t="inlineStr">
        <is>
          <t>Смена вентилей и клапанов обратных муфтовых диаметром: до 20 мм</t>
        </is>
      </c>
      <c r="K79" s="278" t="inlineStr">
        <is>
          <t>100 шт</t>
        </is>
      </c>
      <c r="M79" s="284" t="n">
        <v>0.02</v>
      </c>
      <c r="O79" s="253" t="inlineStr"/>
      <c r="P79" s="282" t="n">
        <v>0.02</v>
      </c>
      <c r="Q79" s="253" t="inlineStr"/>
      <c r="R79" s="253" t="inlineStr"/>
      <c r="S79" s="253" t="inlineStr"/>
      <c r="W79" s="253" t="inlineStr"/>
      <c r="Y79" s="253" t="inlineStr"/>
    </row>
    <row r="80" ht="12.2" customHeight="1" s="211">
      <c r="A80" s="269" t="inlineStr"/>
      <c r="B80" s="269" t="inlineStr"/>
      <c r="C80" s="269" t="inlineStr">
        <is>
          <t xml:space="preserve">             1</t>
        </is>
      </c>
      <c r="H80" s="269" t="inlineStr">
        <is>
          <t>ОТ(ЗТ)</t>
        </is>
      </c>
      <c r="K80" s="269" t="inlineStr">
        <is>
          <t>чел.-ч</t>
        </is>
      </c>
      <c r="M80" s="253" t="inlineStr"/>
      <c r="O80" s="253" t="inlineStr"/>
      <c r="P80" s="279" t="n">
        <v>1.116</v>
      </c>
      <c r="Q80" s="253" t="inlineStr"/>
      <c r="R80" s="253" t="inlineStr"/>
      <c r="S80" s="253" t="inlineStr"/>
      <c r="W80" s="253" t="inlineStr"/>
      <c r="Y80" s="282" t="n">
        <v>561.55</v>
      </c>
    </row>
    <row r="81" ht="12.2" customHeight="1" s="211">
      <c r="A81" s="269" t="inlineStr"/>
      <c r="B81" s="269" t="inlineStr"/>
      <c r="C81" s="269" t="inlineStr">
        <is>
          <t>1-100-35</t>
        </is>
      </c>
      <c r="H81" s="269" t="inlineStr">
        <is>
          <t>Средний разряд работы 3,5</t>
        </is>
      </c>
      <c r="K81" s="269" t="inlineStr">
        <is>
          <t>чел.-ч</t>
        </is>
      </c>
      <c r="M81" s="283" t="n">
        <v>55.8</v>
      </c>
      <c r="O81" s="253" t="inlineStr"/>
      <c r="P81" s="279" t="n">
        <v>1.116</v>
      </c>
      <c r="Q81" s="253" t="inlineStr"/>
      <c r="R81" s="253" t="inlineStr"/>
      <c r="S81" s="284" t="n">
        <v>503.18</v>
      </c>
      <c r="W81" s="253" t="inlineStr"/>
      <c r="Y81" s="284" t="n">
        <v>561.55</v>
      </c>
    </row>
    <row r="82" ht="12.2" customHeight="1" s="211">
      <c r="A82" s="269" t="inlineStr"/>
      <c r="B82" s="269" t="inlineStr"/>
      <c r="C82" s="269" t="inlineStr">
        <is>
          <t xml:space="preserve">             2</t>
        </is>
      </c>
      <c r="H82" s="269" t="inlineStr">
        <is>
          <t>ЭМ</t>
        </is>
      </c>
      <c r="K82" s="269" t="inlineStr"/>
      <c r="M82" s="253" t="inlineStr"/>
      <c r="O82" s="253" t="inlineStr"/>
      <c r="P82" s="253" t="inlineStr"/>
      <c r="Q82" s="253" t="inlineStr"/>
      <c r="R82" s="253" t="inlineStr"/>
      <c r="S82" s="253" t="inlineStr"/>
      <c r="W82" s="253" t="inlineStr"/>
      <c r="Y82" s="282" t="n">
        <v>0.64</v>
      </c>
    </row>
    <row r="83" ht="12.2" customHeight="1" s="211">
      <c r="A83" s="285" t="inlineStr"/>
      <c r="B83" s="285" t="inlineStr"/>
      <c r="C83" s="285" t="inlineStr"/>
      <c r="H83" s="285" t="inlineStr">
        <is>
          <t>ОТм(ЗТм)</t>
        </is>
      </c>
      <c r="K83" s="285" t="inlineStr">
        <is>
          <t>чел.-ч</t>
        </is>
      </c>
      <c r="M83" s="286" t="inlineStr"/>
      <c r="O83" s="286" t="inlineStr"/>
      <c r="P83" s="299" t="n">
        <v>0.001</v>
      </c>
      <c r="Q83" s="286" t="inlineStr"/>
      <c r="R83" s="286" t="inlineStr"/>
      <c r="S83" s="286" t="inlineStr"/>
      <c r="W83" s="286" t="inlineStr"/>
      <c r="Y83" s="282" t="n">
        <v>0.53</v>
      </c>
    </row>
    <row r="84" ht="24.6" customHeight="1" s="211">
      <c r="A84" s="269" t="inlineStr"/>
      <c r="B84" s="269" t="inlineStr"/>
      <c r="C84" s="269" t="inlineStr">
        <is>
          <t>91.14.02-001</t>
        </is>
      </c>
      <c r="H84" s="269" t="inlineStr">
        <is>
          <t>Автомобили бортовые, грузоподъемность до 5 т</t>
        </is>
      </c>
      <c r="K84" s="269" t="inlineStr">
        <is>
          <t>маш.-ч</t>
        </is>
      </c>
      <c r="M84" s="284" t="n">
        <v>0.05</v>
      </c>
      <c r="O84" s="253" t="inlineStr"/>
      <c r="P84" s="279" t="n">
        <v>0.001</v>
      </c>
      <c r="Q84" s="253" t="inlineStr"/>
      <c r="R84" s="253" t="inlineStr"/>
      <c r="S84" s="284" t="n">
        <v>640.84</v>
      </c>
      <c r="W84" s="253" t="inlineStr"/>
      <c r="Y84" s="284" t="n">
        <v>0.64</v>
      </c>
    </row>
    <row r="85" ht="12.2" customHeight="1" s="211">
      <c r="A85" s="269" t="inlineStr"/>
      <c r="B85" s="269" t="inlineStr"/>
      <c r="C85" s="269" t="inlineStr">
        <is>
          <t>4-100-040</t>
        </is>
      </c>
      <c r="H85" s="269" t="inlineStr">
        <is>
          <t>ОТм(ЗТм) Средний разряд машинистов 4,0</t>
        </is>
      </c>
      <c r="K85" s="269" t="inlineStr">
        <is>
          <t>чел.-ч</t>
        </is>
      </c>
      <c r="M85" s="284" t="n">
        <v>0.05</v>
      </c>
      <c r="O85" s="253" t="inlineStr"/>
      <c r="P85" s="279" t="n">
        <v>0.001</v>
      </c>
      <c r="Q85" s="253" t="inlineStr"/>
      <c r="R85" s="253" t="inlineStr"/>
      <c r="S85" s="284" t="n">
        <v>533.01</v>
      </c>
      <c r="W85" s="253" t="inlineStr"/>
      <c r="Y85" s="284" t="n">
        <v>0.53</v>
      </c>
    </row>
    <row r="86" ht="12.2" customHeight="1" s="211">
      <c r="A86" s="269" t="inlineStr"/>
      <c r="B86" s="269" t="inlineStr"/>
      <c r="C86" s="269" t="inlineStr">
        <is>
          <t xml:space="preserve">             4</t>
        </is>
      </c>
      <c r="H86" s="269" t="inlineStr">
        <is>
          <t>М</t>
        </is>
      </c>
      <c r="K86" s="269" t="inlineStr"/>
      <c r="M86" s="253" t="inlineStr"/>
      <c r="O86" s="253" t="inlineStr"/>
      <c r="P86" s="253" t="inlineStr"/>
      <c r="Q86" s="253" t="inlineStr"/>
      <c r="R86" s="253" t="inlineStr"/>
      <c r="S86" s="253" t="inlineStr"/>
      <c r="W86" s="253" t="inlineStr"/>
      <c r="Y86" s="282" t="n">
        <v>6.61</v>
      </c>
    </row>
    <row r="87" ht="12.2" customHeight="1" s="211">
      <c r="A87" s="269" t="inlineStr"/>
      <c r="B87" s="269" t="inlineStr"/>
      <c r="C87" s="269" t="inlineStr">
        <is>
          <t>01.7.07.29-0101</t>
        </is>
      </c>
      <c r="H87" s="269" t="inlineStr">
        <is>
          <t>Очес льняной</t>
        </is>
      </c>
      <c r="K87" s="269" t="inlineStr">
        <is>
          <t>кг</t>
        </is>
      </c>
      <c r="M87" s="283" t="n">
        <v>0.7</v>
      </c>
      <c r="O87" s="253" t="inlineStr"/>
      <c r="P87" s="279" t="n">
        <v>0.014</v>
      </c>
      <c r="Q87" s="284" t="n">
        <v>128.4</v>
      </c>
      <c r="R87" s="284" t="n">
        <v>1.31</v>
      </c>
      <c r="S87" s="284" t="n">
        <v>168.2</v>
      </c>
      <c r="W87" s="253" t="inlineStr"/>
      <c r="Y87" s="284" t="n">
        <v>2.35</v>
      </c>
    </row>
    <row r="88" ht="24.6" customHeight="1" s="211">
      <c r="A88" s="269" t="inlineStr"/>
      <c r="B88" s="269" t="inlineStr"/>
      <c r="C88" s="269" t="inlineStr">
        <is>
          <t>14.4.02.04-0142</t>
        </is>
      </c>
      <c r="H88" s="269" t="inlineStr">
        <is>
          <t>Краска масляная МА-0115, мумия, сурик железный</t>
        </is>
      </c>
      <c r="K88" s="269" t="inlineStr">
        <is>
          <t>кг</t>
        </is>
      </c>
      <c r="M88" s="283" t="n">
        <v>1.4</v>
      </c>
      <c r="O88" s="253" t="inlineStr"/>
      <c r="P88" s="279" t="n">
        <v>0.028</v>
      </c>
      <c r="Q88" s="284" t="n">
        <v>79.88</v>
      </c>
      <c r="R88" s="284" t="n">
        <v>1.44</v>
      </c>
      <c r="S88" s="284" t="n">
        <v>115.03</v>
      </c>
      <c r="W88" s="253" t="inlineStr"/>
      <c r="Y88" s="284" t="n">
        <v>3.22</v>
      </c>
    </row>
    <row r="89" ht="36.75" customHeight="1" s="211">
      <c r="A89" s="269" t="inlineStr"/>
      <c r="B89" s="269" t="inlineStr"/>
      <c r="C89" s="269" t="inlineStr">
        <is>
          <t>14.5.05.01-0012</t>
        </is>
      </c>
      <c r="H89" s="269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89" s="269" t="inlineStr">
        <is>
          <t>т</t>
        </is>
      </c>
      <c r="M89" s="281" t="n">
        <v>0.0007</v>
      </c>
      <c r="O89" s="253" t="inlineStr"/>
      <c r="P89" s="296" t="n">
        <v>1.4e-05</v>
      </c>
      <c r="Q89" s="284" t="n">
        <v>60697.21</v>
      </c>
      <c r="R89" s="284" t="n">
        <v>1.22</v>
      </c>
      <c r="S89" s="284" t="n">
        <v>74050.60000000001</v>
      </c>
      <c r="W89" s="253" t="inlineStr"/>
      <c r="Y89" s="284" t="n">
        <v>1.04</v>
      </c>
    </row>
    <row r="90" ht="12.2" customHeight="1" s="211">
      <c r="A90" s="269" t="inlineStr"/>
      <c r="B90" s="269" t="inlineStr"/>
      <c r="C90" s="269" t="inlineStr">
        <is>
          <t>18.1.10.01</t>
        </is>
      </c>
      <c r="H90" s="269" t="inlineStr">
        <is>
          <t>Арматура муфтовая</t>
        </is>
      </c>
      <c r="K90" s="269" t="inlineStr">
        <is>
          <t>шт</t>
        </is>
      </c>
      <c r="M90" s="293" t="n">
        <v>100</v>
      </c>
      <c r="O90" s="253" t="inlineStr"/>
      <c r="P90" s="284" t="n">
        <v>2</v>
      </c>
      <c r="Q90" s="253" t="inlineStr"/>
      <c r="R90" s="253" t="inlineStr"/>
      <c r="S90" s="253" t="inlineStr"/>
      <c r="W90" s="253" t="inlineStr"/>
      <c r="Y90" s="253" t="inlineStr"/>
    </row>
    <row r="91" ht="24.6" customHeight="1" s="211">
      <c r="A91" s="269" t="inlineStr"/>
      <c r="B91" s="269" t="inlineStr"/>
      <c r="C91" s="269" t="inlineStr">
        <is>
          <t>999-9899</t>
        </is>
      </c>
      <c r="H91" s="269" t="inlineStr">
        <is>
          <t>Строительный мусор и масса возвратных материалов</t>
        </is>
      </c>
      <c r="K91" s="269" t="inlineStr">
        <is>
          <t>т</t>
        </is>
      </c>
      <c r="M91" s="284" t="n">
        <v>0.04</v>
      </c>
      <c r="O91" s="253" t="inlineStr"/>
      <c r="P91" s="281" t="n">
        <v>0.0008</v>
      </c>
      <c r="Q91" s="253" t="inlineStr"/>
      <c r="R91" s="253" t="inlineStr"/>
      <c r="S91" s="253" t="inlineStr"/>
      <c r="W91" s="253" t="inlineStr"/>
      <c r="Y91" s="253" t="inlineStr"/>
    </row>
    <row r="92" ht="12.2" customHeight="1" s="211">
      <c r="A92" s="269" t="inlineStr"/>
      <c r="B92" s="269" t="inlineStr"/>
      <c r="C92" s="269" t="inlineStr"/>
      <c r="H92" s="290" t="inlineStr">
        <is>
          <t>Итого прямые затраты</t>
        </is>
      </c>
      <c r="I92" s="262" t="n"/>
      <c r="J92" s="262" t="n"/>
      <c r="K92" s="291" t="inlineStr"/>
      <c r="L92" s="262" t="n"/>
      <c r="M92" s="291" t="inlineStr"/>
      <c r="N92" s="262" t="n"/>
      <c r="O92" s="291" t="inlineStr"/>
      <c r="P92" s="291" t="inlineStr"/>
      <c r="Q92" s="291" t="inlineStr"/>
      <c r="R92" s="291" t="inlineStr"/>
      <c r="S92" s="291" t="inlineStr"/>
      <c r="T92" s="262" t="n"/>
      <c r="U92" s="262" t="n"/>
      <c r="V92" s="262" t="n"/>
      <c r="W92" s="291" t="inlineStr"/>
      <c r="X92" s="262" t="n"/>
      <c r="Y92" s="292" t="n">
        <v>569.33</v>
      </c>
      <c r="Z92" s="262" t="n"/>
      <c r="AA92" s="262" t="n"/>
      <c r="AB92" s="262" t="n"/>
    </row>
    <row r="93" ht="12.2" customHeight="1" s="211">
      <c r="C93" s="269" t="inlineStr"/>
      <c r="H93" s="269" t="inlineStr">
        <is>
          <t>ФОТ</t>
        </is>
      </c>
      <c r="K93" s="269" t="inlineStr"/>
      <c r="M93" s="253" t="inlineStr"/>
      <c r="O93" s="253" t="inlineStr"/>
      <c r="P93" s="253" t="inlineStr"/>
      <c r="Q93" s="269" t="inlineStr"/>
      <c r="R93" s="269" t="inlineStr"/>
      <c r="S93" s="269" t="inlineStr"/>
      <c r="W93" s="269" t="inlineStr"/>
      <c r="Y93" s="284" t="n">
        <v>562.08</v>
      </c>
    </row>
    <row r="94" ht="36.75" customHeight="1" s="211">
      <c r="C94" s="269" t="inlineStr">
        <is>
          <t>812/пр_2020_прил._т._п.99.2_гр.3</t>
        </is>
      </c>
      <c r="H94" s="269" t="inlineStr">
        <is>
          <t>НР (Внутренние санитарно-технические работы: смена труб, санприборов, запорной арматуры и другое)</t>
        </is>
      </c>
      <c r="K94" s="269" t="inlineStr">
        <is>
          <t>%</t>
        </is>
      </c>
      <c r="M94" s="293" t="n">
        <v>103</v>
      </c>
      <c r="O94" s="253" t="inlineStr"/>
      <c r="P94" s="284" t="n">
        <v>103</v>
      </c>
      <c r="Q94" s="269" t="inlineStr"/>
      <c r="R94" s="269" t="inlineStr"/>
      <c r="S94" s="269" t="inlineStr"/>
      <c r="W94" s="269" t="inlineStr"/>
      <c r="Y94" s="284" t="n">
        <v>578.9400000000001</v>
      </c>
    </row>
    <row r="95" ht="36.75" customHeight="1" s="211">
      <c r="C95" s="269" t="inlineStr">
        <is>
          <t>774/пр_2020_прил._т._п.99.2_гр.3</t>
        </is>
      </c>
      <c r="H95" s="269" t="inlineStr">
        <is>
          <t>СП (Внутренние санитарно-технические работы: смена труб, санприборов, запорной арматуры и другое)</t>
        </is>
      </c>
      <c r="K95" s="269" t="inlineStr">
        <is>
          <t>%</t>
        </is>
      </c>
      <c r="M95" s="293" t="n">
        <v>52</v>
      </c>
      <c r="O95" s="253" t="inlineStr"/>
      <c r="P95" s="284" t="n">
        <v>52</v>
      </c>
      <c r="Q95" s="269" t="inlineStr"/>
      <c r="R95" s="269" t="inlineStr"/>
      <c r="S95" s="269" t="inlineStr"/>
      <c r="W95" s="269" t="inlineStr"/>
      <c r="Y95" s="284" t="n">
        <v>292.28</v>
      </c>
    </row>
    <row r="96">
      <c r="A96" s="294" t="n"/>
      <c r="B96" s="294" t="n"/>
      <c r="C96" s="294" t="n"/>
      <c r="D96" s="294" t="n"/>
      <c r="E96" s="294" t="n"/>
      <c r="F96" s="294" t="n"/>
      <c r="G96" s="294" t="n"/>
      <c r="H96" s="294" t="n"/>
      <c r="I96" s="294" t="n"/>
      <c r="J96" s="294" t="n"/>
      <c r="K96" s="294" t="n"/>
      <c r="L96" s="294" t="n"/>
      <c r="M96" s="294" t="n"/>
      <c r="N96" s="294" t="n"/>
      <c r="O96" s="294" t="n"/>
      <c r="P96" s="294" t="n"/>
      <c r="Q96" s="294" t="n"/>
      <c r="R96" s="294" t="n"/>
      <c r="S96" s="294" t="n"/>
      <c r="T96" s="294" t="n"/>
      <c r="U96" s="294" t="n"/>
      <c r="V96" s="294" t="n"/>
      <c r="W96" s="294" t="n"/>
      <c r="X96" s="294" t="n"/>
      <c r="Y96" s="294" t="n"/>
      <c r="Z96" s="294" t="n"/>
      <c r="AA96" s="294" t="n"/>
      <c r="AB96" s="294" t="n"/>
    </row>
    <row r="97" ht="12.2" customHeight="1" s="211">
      <c r="H97" s="278" t="inlineStr">
        <is>
          <t>Всего по позиции</t>
        </is>
      </c>
      <c r="R97" s="269" t="inlineStr"/>
      <c r="S97" s="282" t="n">
        <v>72027.5</v>
      </c>
      <c r="W97" s="269" t="inlineStr"/>
      <c r="Y97" s="282" t="n">
        <v>1440.55</v>
      </c>
    </row>
    <row r="98" ht="48.95" customHeight="1" s="211">
      <c r="A98" s="269" t="inlineStr">
        <is>
          <t>4</t>
        </is>
      </c>
      <c r="B98" s="278" t="inlineStr">
        <is>
          <t>4</t>
        </is>
      </c>
      <c r="C98" s="278" t="inlineStr">
        <is>
          <t>18.1.09.06-0042</t>
        </is>
      </c>
      <c r="H98" s="278" t="inlineStr">
        <is>
          <t>Кран шаровой латунный 11Б41п3, присоединение к трубопроводу муфтовое, номинальное давление 1,6 МПа, номинальный диаметр 20 мм</t>
        </is>
      </c>
      <c r="K98" s="278" t="inlineStr">
        <is>
          <t>шт</t>
        </is>
      </c>
      <c r="M98" s="293" t="n">
        <v>2</v>
      </c>
      <c r="O98" s="253" t="inlineStr"/>
      <c r="P98" s="282" t="n">
        <v>2</v>
      </c>
      <c r="Q98" s="284" t="n">
        <v>209.04</v>
      </c>
      <c r="R98" s="284" t="n">
        <v>1.49</v>
      </c>
      <c r="S98" s="284" t="n">
        <v>311.47</v>
      </c>
      <c r="W98" s="253" t="inlineStr"/>
      <c r="Y98" s="284" t="n">
        <v>622.9400000000001</v>
      </c>
    </row>
    <row r="99" ht="12.2" customHeight="1" s="211">
      <c r="C99" s="269" t="inlineStr"/>
      <c r="H99" s="269" t="inlineStr"/>
      <c r="K99" s="269" t="inlineStr"/>
      <c r="M99" s="253" t="inlineStr"/>
      <c r="O99" s="253" t="inlineStr"/>
      <c r="P99" s="253" t="inlineStr"/>
      <c r="Q99" s="269" t="inlineStr"/>
      <c r="R99" s="269" t="inlineStr"/>
      <c r="S99" s="269" t="inlineStr"/>
      <c r="W99" s="269" t="inlineStr"/>
      <c r="Y99" s="253" t="inlineStr"/>
    </row>
    <row r="100">
      <c r="A100" s="294" t="n"/>
      <c r="B100" s="294" t="n"/>
      <c r="C100" s="294" t="n"/>
      <c r="D100" s="294" t="n"/>
      <c r="E100" s="294" t="n"/>
      <c r="F100" s="294" t="n"/>
      <c r="G100" s="294" t="n"/>
      <c r="H100" s="294" t="n"/>
      <c r="I100" s="294" t="n"/>
      <c r="J100" s="294" t="n"/>
      <c r="K100" s="294" t="n"/>
      <c r="L100" s="294" t="n"/>
      <c r="M100" s="294" t="n"/>
      <c r="N100" s="294" t="n"/>
      <c r="O100" s="294" t="n"/>
      <c r="P100" s="294" t="n"/>
      <c r="Q100" s="294" t="n"/>
      <c r="R100" s="294" t="n"/>
      <c r="S100" s="294" t="n"/>
      <c r="T100" s="294" t="n"/>
      <c r="U100" s="294" t="n"/>
      <c r="V100" s="294" t="n"/>
      <c r="W100" s="294" t="n"/>
      <c r="X100" s="294" t="n"/>
      <c r="Y100" s="294" t="n"/>
      <c r="Z100" s="294" t="n"/>
      <c r="AA100" s="294" t="n"/>
      <c r="AB100" s="294" t="n"/>
    </row>
    <row r="101" ht="12.2" customHeight="1" s="211">
      <c r="H101" s="278" t="inlineStr">
        <is>
          <t>Всего по позиции</t>
        </is>
      </c>
      <c r="R101" s="269" t="inlineStr"/>
      <c r="S101" s="282" t="n">
        <v>311.47</v>
      </c>
      <c r="W101" s="269" t="inlineStr"/>
      <c r="Y101" s="282" t="n">
        <v>622.9400000000001</v>
      </c>
    </row>
    <row r="102" ht="48.95" customHeight="1" s="211">
      <c r="A102" s="269" t="inlineStr">
        <is>
          <t>5</t>
        </is>
      </c>
      <c r="B102" s="278" t="inlineStr">
        <is>
          <t>5</t>
        </is>
      </c>
      <c r="C102" s="278" t="inlineStr">
        <is>
          <t>ГЭСН 16-04-006-01</t>
        </is>
      </c>
      <c r="H102" s="278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      </is>
      </c>
      <c r="K102" s="278" t="inlineStr">
        <is>
          <t>100 соединений</t>
        </is>
      </c>
      <c r="M102" s="284" t="n">
        <v>0.04</v>
      </c>
      <c r="O102" s="253" t="inlineStr"/>
      <c r="P102" s="282" t="n">
        <v>0.04</v>
      </c>
      <c r="Q102" s="253" t="inlineStr"/>
      <c r="R102" s="253" t="inlineStr"/>
      <c r="S102" s="253" t="inlineStr"/>
      <c r="W102" s="253" t="inlineStr"/>
      <c r="Y102" s="253" t="inlineStr"/>
    </row>
    <row r="103" ht="12.2" customHeight="1" s="211">
      <c r="A103" s="269" t="inlineStr"/>
      <c r="B103" s="269" t="inlineStr"/>
      <c r="C103" s="269" t="inlineStr">
        <is>
          <t xml:space="preserve">             1</t>
        </is>
      </c>
      <c r="H103" s="269" t="inlineStr">
        <is>
          <t>ОТ(ЗТ)</t>
        </is>
      </c>
      <c r="K103" s="269" t="inlineStr">
        <is>
          <t>чел.-ч</t>
        </is>
      </c>
      <c r="M103" s="253" t="inlineStr"/>
      <c r="O103" s="253" t="inlineStr"/>
      <c r="P103" s="281" t="n">
        <v>0.0624</v>
      </c>
      <c r="Q103" s="253" t="inlineStr"/>
      <c r="R103" s="253" t="inlineStr"/>
      <c r="S103" s="253" t="inlineStr"/>
      <c r="W103" s="253" t="inlineStr"/>
      <c r="Y103" s="282" t="n">
        <v>35.74</v>
      </c>
    </row>
    <row r="104" ht="12.2" customHeight="1" s="211">
      <c r="A104" s="269" t="inlineStr"/>
      <c r="B104" s="269" t="inlineStr"/>
      <c r="C104" s="269" t="inlineStr">
        <is>
          <t>1-100-45</t>
        </is>
      </c>
      <c r="H104" s="269" t="inlineStr">
        <is>
          <t>Средний разряд работы 4,5</t>
        </is>
      </c>
      <c r="K104" s="269" t="inlineStr">
        <is>
          <t>чел.-ч</t>
        </is>
      </c>
      <c r="M104" s="284" t="n">
        <v>1.56</v>
      </c>
      <c r="O104" s="253" t="inlineStr"/>
      <c r="P104" s="281" t="n">
        <v>0.0624</v>
      </c>
      <c r="Q104" s="253" t="inlineStr"/>
      <c r="R104" s="253" t="inlineStr"/>
      <c r="S104" s="284" t="n">
        <v>572.79</v>
      </c>
      <c r="W104" s="253" t="inlineStr"/>
      <c r="Y104" s="284" t="n">
        <v>35.74</v>
      </c>
    </row>
    <row r="105" ht="12.2" customHeight="1" s="211">
      <c r="A105" s="269" t="inlineStr"/>
      <c r="B105" s="269" t="inlineStr"/>
      <c r="C105" s="269" t="inlineStr">
        <is>
          <t xml:space="preserve">             4</t>
        </is>
      </c>
      <c r="H105" s="269" t="inlineStr">
        <is>
          <t>М</t>
        </is>
      </c>
      <c r="K105" s="269" t="inlineStr"/>
      <c r="M105" s="253" t="inlineStr"/>
      <c r="O105" s="253" t="inlineStr"/>
      <c r="P105" s="253" t="inlineStr"/>
      <c r="Q105" s="253" t="inlineStr"/>
      <c r="R105" s="253" t="inlineStr"/>
      <c r="S105" s="253" t="inlineStr"/>
      <c r="W105" s="253" t="inlineStr"/>
      <c r="Y105" s="282" t="n">
        <v>0.6899999999999999</v>
      </c>
    </row>
    <row r="106" ht="12.2" customHeight="1" s="211">
      <c r="A106" s="269" t="inlineStr"/>
      <c r="B106" s="269" t="inlineStr"/>
      <c r="C106" s="269" t="inlineStr">
        <is>
          <t>01.7.03.04-0001</t>
        </is>
      </c>
      <c r="H106" s="269" t="inlineStr">
        <is>
          <t>Электроэнергия</t>
        </is>
      </c>
      <c r="K106" s="269" t="inlineStr">
        <is>
          <t>кВт-ч</t>
        </is>
      </c>
      <c r="M106" s="284" t="n">
        <v>2.45</v>
      </c>
      <c r="O106" s="253" t="inlineStr"/>
      <c r="P106" s="279" t="n">
        <v>0.098</v>
      </c>
      <c r="Q106" s="253" t="inlineStr"/>
      <c r="R106" s="253" t="inlineStr"/>
      <c r="S106" s="284" t="n">
        <v>7</v>
      </c>
      <c r="W106" s="253" t="inlineStr"/>
      <c r="Y106" s="284" t="n">
        <v>0.6899999999999999</v>
      </c>
    </row>
    <row r="107" ht="12.2" customHeight="1" s="211">
      <c r="A107" s="269" t="inlineStr"/>
      <c r="B107" s="269" t="inlineStr"/>
      <c r="C107" s="269" t="inlineStr"/>
      <c r="H107" s="290" t="inlineStr">
        <is>
          <t>Итого прямые затраты</t>
        </is>
      </c>
      <c r="I107" s="262" t="n"/>
      <c r="J107" s="262" t="n"/>
      <c r="K107" s="291" t="inlineStr"/>
      <c r="L107" s="262" t="n"/>
      <c r="M107" s="291" t="inlineStr"/>
      <c r="N107" s="262" t="n"/>
      <c r="O107" s="291" t="inlineStr"/>
      <c r="P107" s="291" t="inlineStr"/>
      <c r="Q107" s="291" t="inlineStr"/>
      <c r="R107" s="291" t="inlineStr"/>
      <c r="S107" s="291" t="inlineStr"/>
      <c r="T107" s="262" t="n"/>
      <c r="U107" s="262" t="n"/>
      <c r="V107" s="262" t="n"/>
      <c r="W107" s="291" t="inlineStr"/>
      <c r="X107" s="262" t="n"/>
      <c r="Y107" s="292" t="n">
        <v>36.43</v>
      </c>
      <c r="Z107" s="262" t="n"/>
      <c r="AA107" s="262" t="n"/>
      <c r="AB107" s="262" t="n"/>
    </row>
    <row r="108" ht="12.2" customHeight="1" s="211">
      <c r="C108" s="269" t="inlineStr"/>
      <c r="H108" s="269" t="inlineStr">
        <is>
          <t>ФОТ</t>
        </is>
      </c>
      <c r="K108" s="269" t="inlineStr"/>
      <c r="M108" s="253" t="inlineStr"/>
      <c r="O108" s="253" t="inlineStr"/>
      <c r="P108" s="253" t="inlineStr"/>
      <c r="Q108" s="269" t="inlineStr"/>
      <c r="R108" s="269" t="inlineStr"/>
      <c r="S108" s="269" t="inlineStr"/>
      <c r="W108" s="269" t="inlineStr"/>
      <c r="Y108" s="284" t="n">
        <v>35.74</v>
      </c>
    </row>
    <row r="109" ht="61.35" customHeight="1" s="211">
      <c r="C109" s="269" t="inlineStr">
        <is>
          <t>812/пр_2020_прил._т._п.16_гр.3</t>
        </is>
      </c>
      <c r="H109" s="269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09" s="269" t="inlineStr">
        <is>
          <t>%</t>
        </is>
      </c>
      <c r="M109" s="293" t="n">
        <v>121</v>
      </c>
      <c r="O109" s="253" t="inlineStr"/>
      <c r="P109" s="284" t="n">
        <v>121</v>
      </c>
      <c r="Q109" s="269" t="inlineStr"/>
      <c r="R109" s="269" t="inlineStr"/>
      <c r="S109" s="269" t="inlineStr"/>
      <c r="W109" s="269" t="inlineStr"/>
      <c r="Y109" s="284" t="n">
        <v>43.25</v>
      </c>
    </row>
    <row r="110" ht="61.35" customHeight="1" s="211">
      <c r="C110" s="269" t="inlineStr">
        <is>
          <t>774/пр_2020_прил._т._п.16_гр.3</t>
        </is>
      </c>
      <c r="H110" s="269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10" s="269" t="inlineStr">
        <is>
          <t>%</t>
        </is>
      </c>
      <c r="M110" s="293" t="n">
        <v>72</v>
      </c>
      <c r="O110" s="253" t="inlineStr"/>
      <c r="P110" s="284" t="n">
        <v>72</v>
      </c>
      <c r="Q110" s="269" t="inlineStr"/>
      <c r="R110" s="269" t="inlineStr"/>
      <c r="S110" s="269" t="inlineStr"/>
      <c r="W110" s="269" t="inlineStr"/>
      <c r="Y110" s="284" t="n">
        <v>25.73</v>
      </c>
    </row>
    <row r="111">
      <c r="A111" s="294" t="n"/>
      <c r="B111" s="294" t="n"/>
      <c r="C111" s="294" t="n"/>
      <c r="D111" s="294" t="n"/>
      <c r="E111" s="294" t="n"/>
      <c r="F111" s="294" t="n"/>
      <c r="G111" s="294" t="n"/>
      <c r="H111" s="294" t="n"/>
      <c r="I111" s="294" t="n"/>
      <c r="J111" s="294" t="n"/>
      <c r="K111" s="294" t="n"/>
      <c r="L111" s="294" t="n"/>
      <c r="M111" s="294" t="n"/>
      <c r="N111" s="294" t="n"/>
      <c r="O111" s="294" t="n"/>
      <c r="P111" s="294" t="n"/>
      <c r="Q111" s="294" t="n"/>
      <c r="R111" s="294" t="n"/>
      <c r="S111" s="294" t="n"/>
      <c r="T111" s="294" t="n"/>
      <c r="U111" s="294" t="n"/>
      <c r="V111" s="294" t="n"/>
      <c r="W111" s="294" t="n"/>
      <c r="X111" s="294" t="n"/>
      <c r="Y111" s="294" t="n"/>
      <c r="Z111" s="294" t="n"/>
      <c r="AA111" s="294" t="n"/>
      <c r="AB111" s="294" t="n"/>
    </row>
    <row r="112" ht="12.2" customHeight="1" s="211">
      <c r="H112" s="278" t="inlineStr">
        <is>
          <t>Всего по позиции</t>
        </is>
      </c>
      <c r="R112" s="269" t="inlineStr"/>
      <c r="S112" s="282" t="n">
        <v>2635.25</v>
      </c>
      <c r="W112" s="269" t="inlineStr"/>
      <c r="Y112" s="282" t="n">
        <v>105.41</v>
      </c>
    </row>
    <row r="113" ht="12.2" customHeight="1" s="211">
      <c r="C113" s="297" t="inlineStr"/>
      <c r="H113" s="297" t="inlineStr">
        <is>
          <t>Итого по подразделу</t>
        </is>
      </c>
      <c r="P113" s="297" t="inlineStr"/>
      <c r="Q113" s="297" t="inlineStr"/>
      <c r="Y113" s="298" t="n">
        <v>2168.9</v>
      </c>
    </row>
    <row r="114">
      <c r="A114" s="294" t="n"/>
      <c r="B114" s="294" t="n"/>
      <c r="C114" s="294" t="n"/>
      <c r="D114" s="294" t="n"/>
      <c r="E114" s="294" t="n"/>
      <c r="F114" s="294" t="n"/>
      <c r="G114" s="294" t="n"/>
      <c r="H114" s="294" t="n"/>
      <c r="I114" s="294" t="n"/>
      <c r="J114" s="294" t="n"/>
      <c r="K114" s="294" t="n"/>
      <c r="L114" s="294" t="n"/>
      <c r="M114" s="294" t="n"/>
      <c r="N114" s="294" t="n"/>
      <c r="O114" s="294" t="n"/>
      <c r="P114" s="294" t="n"/>
      <c r="Q114" s="294" t="n"/>
      <c r="R114" s="294" t="n"/>
      <c r="S114" s="294" t="n"/>
      <c r="T114" s="294" t="n"/>
      <c r="U114" s="294" t="n"/>
      <c r="V114" s="294" t="n"/>
      <c r="W114" s="294" t="n"/>
      <c r="X114" s="294" t="n"/>
      <c r="Y114" s="294" t="n"/>
      <c r="Z114" s="294" t="n"/>
      <c r="AA114" s="294" t="n"/>
      <c r="AB114" s="294" t="n"/>
    </row>
    <row r="115" ht="12.2" customHeight="1" s="211">
      <c r="C115" s="269" t="inlineStr"/>
      <c r="H115" s="269" t="inlineStr">
        <is>
          <t>Итого прямые затраты по разделу "Беляева 6"</t>
        </is>
      </c>
      <c r="P115" s="269" t="inlineStr"/>
      <c r="Q115" s="269" t="inlineStr"/>
      <c r="Y115" s="284" t="n">
        <v>1903.58</v>
      </c>
    </row>
    <row r="116" ht="12.2" customHeight="1" s="211">
      <c r="C116" s="285" t="inlineStr"/>
      <c r="H116" s="285" t="inlineStr">
        <is>
          <t xml:space="preserve">   в том числе:</t>
        </is>
      </c>
      <c r="P116" s="285" t="inlineStr"/>
      <c r="Q116" s="285" t="inlineStr"/>
      <c r="Y116" s="286" t="inlineStr"/>
    </row>
    <row r="117" ht="12.2" customHeight="1" s="211">
      <c r="C117" s="269" t="inlineStr"/>
      <c r="H117" s="269" t="inlineStr">
        <is>
          <t xml:space="preserve">   оплата труда (ОТ)</t>
        </is>
      </c>
      <c r="P117" s="269" t="inlineStr"/>
      <c r="Q117" s="269" t="inlineStr"/>
      <c r="Y117" s="284" t="n">
        <v>1075.2</v>
      </c>
    </row>
    <row r="118" ht="12.2" customHeight="1" s="211">
      <c r="C118" s="269" t="inlineStr"/>
      <c r="H118" s="269" t="inlineStr">
        <is>
          <t xml:space="preserve">   эксплуатация машин и механизмов</t>
        </is>
      </c>
      <c r="P118" s="269" t="inlineStr"/>
      <c r="Q118" s="269" t="inlineStr"/>
      <c r="Y118" s="284" t="n">
        <v>1.72</v>
      </c>
    </row>
    <row r="119" ht="12.2" customHeight="1" s="211">
      <c r="C119" s="269" t="inlineStr"/>
      <c r="H119" s="269" t="inlineStr">
        <is>
          <t xml:space="preserve">   оплата труда машинистов (ОТм)            </t>
        </is>
      </c>
      <c r="P119" s="269" t="inlineStr"/>
      <c r="Q119" s="269" t="inlineStr"/>
      <c r="Y119" s="284" t="n">
        <v>2.3</v>
      </c>
    </row>
    <row r="120" ht="12.2" customHeight="1" s="211">
      <c r="C120" s="269" t="inlineStr"/>
      <c r="H120" s="269" t="inlineStr">
        <is>
          <t xml:space="preserve">   материальные ресурсы</t>
        </is>
      </c>
      <c r="P120" s="269" t="inlineStr"/>
      <c r="Q120" s="269" t="inlineStr"/>
      <c r="Y120" s="284" t="n">
        <v>824.36</v>
      </c>
    </row>
    <row r="121" ht="12.2" customHeight="1" s="211">
      <c r="C121" s="269" t="inlineStr"/>
      <c r="H121" s="269" t="inlineStr">
        <is>
          <t xml:space="preserve">   перевозка</t>
        </is>
      </c>
      <c r="P121" s="269" t="inlineStr"/>
      <c r="Q121" s="269" t="inlineStr"/>
      <c r="Y121" s="284" t="n">
        <v>0</v>
      </c>
    </row>
    <row r="122" ht="12.2" customHeight="1" s="211">
      <c r="C122" s="269" t="inlineStr"/>
      <c r="H122" s="269" t="inlineStr">
        <is>
          <t>Итого ФОТ (справочно)</t>
        </is>
      </c>
      <c r="P122" s="269" t="inlineStr"/>
      <c r="Q122" s="269" t="inlineStr"/>
      <c r="Y122" s="284" t="n">
        <v>1077.5</v>
      </c>
    </row>
    <row r="123" ht="12.2" customHeight="1" s="211">
      <c r="C123" s="269" t="inlineStr"/>
      <c r="H123" s="269" t="inlineStr">
        <is>
          <t>Итого накладные расходы</t>
        </is>
      </c>
      <c r="P123" s="269" t="inlineStr"/>
      <c r="Q123" s="269" t="inlineStr"/>
      <c r="Y123" s="284" t="n">
        <v>1053.9</v>
      </c>
    </row>
    <row r="124" ht="12.2" customHeight="1" s="211">
      <c r="C124" s="269" t="inlineStr"/>
      <c r="H124" s="269" t="inlineStr">
        <is>
          <t>Итого сметная прибыль</t>
        </is>
      </c>
      <c r="P124" s="269" t="inlineStr"/>
      <c r="Q124" s="269" t="inlineStr"/>
      <c r="Y124" s="284" t="n">
        <v>538.67</v>
      </c>
    </row>
    <row r="125" ht="12.2" customHeight="1" s="211">
      <c r="C125" s="269" t="inlineStr"/>
      <c r="H125" s="269" t="inlineStr">
        <is>
          <t>Итого оборудование</t>
        </is>
      </c>
      <c r="P125" s="269" t="inlineStr"/>
      <c r="Q125" s="269" t="inlineStr"/>
      <c r="Y125" s="284" t="n">
        <v>0</v>
      </c>
    </row>
    <row r="126" ht="12.2" customHeight="1" s="211">
      <c r="C126" s="269" t="inlineStr"/>
      <c r="H126" s="269" t="inlineStr">
        <is>
          <t>Итого прочие затраты</t>
        </is>
      </c>
      <c r="P126" s="269" t="inlineStr"/>
      <c r="Q126" s="269" t="inlineStr"/>
      <c r="Y126" s="284" t="n">
        <v>0</v>
      </c>
    </row>
    <row r="127" ht="12.2" customHeight="1" s="211">
      <c r="C127" s="278" t="inlineStr"/>
      <c r="H127" s="278" t="inlineStr">
        <is>
          <t>Итого по разделу "Беляева 6"</t>
        </is>
      </c>
      <c r="P127" s="278" t="inlineStr"/>
      <c r="Q127" s="278" t="inlineStr"/>
      <c r="Y127" s="282" t="n">
        <v>3496.15</v>
      </c>
    </row>
    <row r="128" ht="12.2" customHeight="1" s="211">
      <c r="C128" s="285" t="inlineStr"/>
      <c r="H128" s="285" t="inlineStr">
        <is>
          <t xml:space="preserve">   в том числе:</t>
        </is>
      </c>
      <c r="P128" s="285" t="inlineStr"/>
      <c r="Q128" s="285" t="inlineStr"/>
      <c r="Y128" s="286" t="inlineStr"/>
    </row>
    <row r="129" ht="12.2" customHeight="1" s="211">
      <c r="C129" s="269" t="inlineStr"/>
      <c r="H129" s="269" t="inlineStr">
        <is>
          <t xml:space="preserve">   материальные ресурсы, отсутствующие в ФРСН </t>
        </is>
      </c>
      <c r="P129" s="269" t="inlineStr"/>
      <c r="Q129" s="269" t="inlineStr"/>
      <c r="Y129" s="284" t="n">
        <v>0</v>
      </c>
    </row>
    <row r="130" ht="12.2" customHeight="1" s="211">
      <c r="C130" s="269" t="inlineStr"/>
      <c r="H130" s="269" t="inlineStr">
        <is>
          <t xml:space="preserve">   оборудование, отсутствующее в ФРСН </t>
        </is>
      </c>
      <c r="P130" s="269" t="inlineStr"/>
      <c r="Q130" s="269" t="inlineStr"/>
      <c r="Y130" s="284" t="n">
        <v>0</v>
      </c>
    </row>
    <row r="131" ht="12.2" customHeight="1" s="211">
      <c r="C131" s="269" t="inlineStr"/>
      <c r="H131" s="269" t="inlineStr">
        <is>
          <t xml:space="preserve">   затраты труда рабочих</t>
        </is>
      </c>
      <c r="P131" s="253" t="inlineStr">
        <is>
          <t>2,1729</t>
        </is>
      </c>
      <c r="Q131" s="269" t="inlineStr"/>
      <c r="Y131" s="253" t="inlineStr"/>
    </row>
    <row r="132" ht="12.2" customHeight="1" s="211">
      <c r="C132" s="269" t="inlineStr"/>
      <c r="H132" s="269" t="inlineStr">
        <is>
          <t xml:space="preserve">   затраты труда машинистов</t>
        </is>
      </c>
      <c r="P132" s="253" t="inlineStr">
        <is>
          <t>0,00456</t>
        </is>
      </c>
      <c r="Q132" s="269" t="inlineStr"/>
      <c r="Y132" s="253" t="inlineStr"/>
    </row>
    <row r="134" ht="12.2" customHeight="1" s="211">
      <c r="A134" s="277" t="inlineStr">
        <is>
          <t>электромонтажные работы</t>
        </is>
      </c>
      <c r="B134" s="260" t="n"/>
      <c r="C134" s="260" t="n"/>
      <c r="D134" s="260" t="n"/>
      <c r="E134" s="260" t="n"/>
      <c r="F134" s="260" t="n"/>
      <c r="G134" s="260" t="n"/>
      <c r="H134" s="260" t="n"/>
      <c r="I134" s="260" t="n"/>
      <c r="J134" s="260" t="n"/>
      <c r="K134" s="260" t="n"/>
      <c r="L134" s="260" t="n"/>
      <c r="M134" s="260" t="n"/>
      <c r="N134" s="260" t="n"/>
      <c r="O134" s="260" t="n"/>
      <c r="P134" s="260" t="n"/>
      <c r="Q134" s="260" t="n"/>
      <c r="R134" s="260" t="n"/>
      <c r="S134" s="260" t="n"/>
      <c r="T134" s="260" t="n"/>
      <c r="U134" s="260" t="n"/>
      <c r="V134" s="260" t="n"/>
      <c r="W134" s="260" t="n"/>
      <c r="X134" s="260" t="n"/>
      <c r="Y134" s="260" t="n"/>
      <c r="Z134" s="260" t="n"/>
      <c r="AA134" s="260" t="n"/>
      <c r="AB134" s="260" t="n"/>
    </row>
    <row r="135" ht="12.2" customHeight="1" s="211">
      <c r="A135" s="269" t="inlineStr">
        <is>
          <t>6</t>
        </is>
      </c>
      <c r="B135" s="278" t="inlineStr">
        <is>
          <t>6</t>
        </is>
      </c>
      <c r="C135" s="278" t="inlineStr">
        <is>
          <t>ГЭСНр 67-01-005-01</t>
        </is>
      </c>
      <c r="H135" s="278" t="inlineStr">
        <is>
          <t>Смена ламп: накаливания</t>
        </is>
      </c>
      <c r="K135" s="278" t="inlineStr">
        <is>
          <t>100 шт</t>
        </is>
      </c>
      <c r="M135" s="284" t="n">
        <v>0.02</v>
      </c>
      <c r="O135" s="253" t="inlineStr"/>
      <c r="P135" s="282" t="n">
        <v>0.02</v>
      </c>
      <c r="Q135" s="253" t="inlineStr"/>
      <c r="R135" s="253" t="inlineStr"/>
      <c r="S135" s="253" t="inlineStr"/>
      <c r="W135" s="253" t="inlineStr"/>
      <c r="Y135" s="253" t="inlineStr"/>
    </row>
    <row r="136" ht="12.2" customHeight="1" s="211">
      <c r="A136" s="269" t="inlineStr"/>
      <c r="B136" s="269" t="inlineStr"/>
      <c r="C136" s="269" t="inlineStr">
        <is>
          <t xml:space="preserve">             1</t>
        </is>
      </c>
      <c r="H136" s="269" t="inlineStr">
        <is>
          <t>ОТ(ЗТ)</t>
        </is>
      </c>
      <c r="K136" s="269" t="inlineStr">
        <is>
          <t>чел.-ч</t>
        </is>
      </c>
      <c r="M136" s="253" t="inlineStr"/>
      <c r="O136" s="253" t="inlineStr"/>
      <c r="P136" s="279" t="n">
        <v>0.142</v>
      </c>
      <c r="Q136" s="253" t="inlineStr"/>
      <c r="R136" s="253" t="inlineStr"/>
      <c r="S136" s="253" t="inlineStr"/>
      <c r="W136" s="253" t="inlineStr"/>
      <c r="Y136" s="282" t="n">
        <v>67.22</v>
      </c>
    </row>
    <row r="137" ht="12.2" customHeight="1" s="211">
      <c r="A137" s="269" t="inlineStr"/>
      <c r="B137" s="269" t="inlineStr"/>
      <c r="C137" s="269" t="inlineStr">
        <is>
          <t>1-100-30</t>
        </is>
      </c>
      <c r="H137" s="269" t="inlineStr">
        <is>
          <t>0</t>
        </is>
      </c>
      <c r="K137" s="269" t="inlineStr">
        <is>
          <t>чел.-ч</t>
        </is>
      </c>
      <c r="M137" s="283" t="n">
        <v>7.1</v>
      </c>
      <c r="O137" s="253" t="inlineStr"/>
      <c r="P137" s="279" t="n">
        <v>0.142</v>
      </c>
      <c r="Q137" s="253" t="inlineStr"/>
      <c r="R137" s="253" t="inlineStr"/>
      <c r="S137" s="284" t="n">
        <v>473.35</v>
      </c>
      <c r="W137" s="253" t="inlineStr"/>
      <c r="Y137" s="284" t="n">
        <v>67.22</v>
      </c>
    </row>
    <row r="138" ht="12.2" customHeight="1" s="211">
      <c r="A138" s="269" t="inlineStr"/>
      <c r="B138" s="269" t="inlineStr"/>
      <c r="C138" s="269" t="inlineStr">
        <is>
          <t xml:space="preserve">             4</t>
        </is>
      </c>
      <c r="H138" s="269" t="inlineStr">
        <is>
          <t>М</t>
        </is>
      </c>
      <c r="K138" s="269" t="inlineStr"/>
      <c r="M138" s="253" t="inlineStr"/>
      <c r="O138" s="253" t="inlineStr"/>
      <c r="P138" s="253" t="inlineStr"/>
      <c r="Q138" s="253" t="inlineStr"/>
      <c r="R138" s="253" t="inlineStr"/>
      <c r="S138" s="253" t="inlineStr"/>
      <c r="W138" s="253" t="inlineStr"/>
      <c r="Y138" s="282" t="n">
        <v>0</v>
      </c>
    </row>
    <row r="139" ht="12.2" customHeight="1" s="211">
      <c r="A139" s="269" t="inlineStr"/>
      <c r="B139" s="269" t="inlineStr"/>
      <c r="C139" s="269" t="inlineStr">
        <is>
          <t>20.3.02.10</t>
        </is>
      </c>
      <c r="H139" s="269" t="inlineStr">
        <is>
          <t>Лампы накаливания</t>
        </is>
      </c>
      <c r="K139" s="269" t="inlineStr">
        <is>
          <t>шт</t>
        </is>
      </c>
      <c r="M139" s="293" t="n">
        <v>100</v>
      </c>
      <c r="O139" s="253" t="inlineStr"/>
      <c r="P139" s="284" t="n">
        <v>2</v>
      </c>
      <c r="Q139" s="253" t="inlineStr"/>
      <c r="R139" s="253" t="inlineStr"/>
      <c r="S139" s="253" t="inlineStr"/>
      <c r="W139" s="253" t="inlineStr"/>
      <c r="Y139" s="253" t="inlineStr"/>
    </row>
    <row r="140" ht="12.2" customHeight="1" s="211">
      <c r="A140" s="269" t="inlineStr"/>
      <c r="B140" s="269" t="inlineStr"/>
      <c r="C140" s="269" t="inlineStr"/>
      <c r="H140" s="290" t="inlineStr">
        <is>
          <t>Итого прямые затраты</t>
        </is>
      </c>
      <c r="I140" s="262" t="n"/>
      <c r="J140" s="262" t="n"/>
      <c r="K140" s="291" t="inlineStr"/>
      <c r="L140" s="262" t="n"/>
      <c r="M140" s="291" t="inlineStr"/>
      <c r="N140" s="262" t="n"/>
      <c r="O140" s="291" t="inlineStr"/>
      <c r="P140" s="291" t="inlineStr"/>
      <c r="Q140" s="291" t="inlineStr"/>
      <c r="R140" s="291" t="inlineStr"/>
      <c r="S140" s="291" t="inlineStr"/>
      <c r="T140" s="262" t="n"/>
      <c r="U140" s="262" t="n"/>
      <c r="V140" s="262" t="n"/>
      <c r="W140" s="291" t="inlineStr"/>
      <c r="X140" s="262" t="n"/>
      <c r="Y140" s="292" t="n">
        <v>67.22</v>
      </c>
      <c r="Z140" s="262" t="n"/>
      <c r="AA140" s="262" t="n"/>
      <c r="AB140" s="262" t="n"/>
    </row>
    <row r="141" ht="12.2" customHeight="1" s="211">
      <c r="C141" s="269" t="inlineStr"/>
      <c r="H141" s="269" t="inlineStr">
        <is>
          <t>ФОТ</t>
        </is>
      </c>
      <c r="K141" s="269" t="inlineStr"/>
      <c r="M141" s="253" t="inlineStr"/>
      <c r="O141" s="253" t="inlineStr"/>
      <c r="P141" s="253" t="inlineStr"/>
      <c r="Q141" s="269" t="inlineStr"/>
      <c r="R141" s="269" t="inlineStr"/>
      <c r="S141" s="269" t="inlineStr"/>
      <c r="W141" s="269" t="inlineStr"/>
      <c r="Y141" s="284" t="n">
        <v>67.22</v>
      </c>
    </row>
    <row r="142" ht="24.6" customHeight="1" s="211">
      <c r="C142" s="269" t="inlineStr">
        <is>
          <t>812/пр_2020_прил._т._п.101_гр.3</t>
        </is>
      </c>
      <c r="H142" s="269" t="inlineStr">
        <is>
          <t>НР (Электромонтажные работы)</t>
        </is>
      </c>
      <c r="K142" s="269" t="inlineStr">
        <is>
          <t>%</t>
        </is>
      </c>
      <c r="M142" s="293" t="n">
        <v>91</v>
      </c>
      <c r="O142" s="253" t="inlineStr"/>
      <c r="P142" s="284" t="n">
        <v>91</v>
      </c>
      <c r="Q142" s="269" t="inlineStr"/>
      <c r="R142" s="269" t="inlineStr"/>
      <c r="S142" s="269" t="inlineStr"/>
      <c r="W142" s="269" t="inlineStr"/>
      <c r="Y142" s="284" t="n">
        <v>61.17</v>
      </c>
    </row>
    <row r="143" ht="24.6" customHeight="1" s="211">
      <c r="C143" s="269" t="inlineStr">
        <is>
          <t>774/пр_2020_прил._т._п.101_гр.3</t>
        </is>
      </c>
      <c r="H143" s="269" t="inlineStr">
        <is>
          <t>СП (Электромонтажные работы)</t>
        </is>
      </c>
      <c r="K143" s="269" t="inlineStr">
        <is>
          <t>%</t>
        </is>
      </c>
      <c r="M143" s="293" t="n">
        <v>48</v>
      </c>
      <c r="O143" s="253" t="inlineStr"/>
      <c r="P143" s="284" t="n">
        <v>48</v>
      </c>
      <c r="Q143" s="269" t="inlineStr"/>
      <c r="R143" s="269" t="inlineStr"/>
      <c r="S143" s="269" t="inlineStr"/>
      <c r="W143" s="269" t="inlineStr"/>
      <c r="Y143" s="284" t="n">
        <v>32.27</v>
      </c>
    </row>
    <row r="144">
      <c r="A144" s="294" t="n"/>
      <c r="B144" s="294" t="n"/>
      <c r="C144" s="294" t="n"/>
      <c r="D144" s="294" t="n"/>
      <c r="E144" s="294" t="n"/>
      <c r="F144" s="294" t="n"/>
      <c r="G144" s="294" t="n"/>
      <c r="H144" s="294" t="n"/>
      <c r="I144" s="294" t="n"/>
      <c r="J144" s="294" t="n"/>
      <c r="K144" s="294" t="n"/>
      <c r="L144" s="294" t="n"/>
      <c r="M144" s="294" t="n"/>
      <c r="N144" s="294" t="n"/>
      <c r="O144" s="294" t="n"/>
      <c r="P144" s="294" t="n"/>
      <c r="Q144" s="294" t="n"/>
      <c r="R144" s="294" t="n"/>
      <c r="S144" s="294" t="n"/>
      <c r="T144" s="294" t="n"/>
      <c r="U144" s="294" t="n"/>
      <c r="V144" s="294" t="n"/>
      <c r="W144" s="294" t="n"/>
      <c r="X144" s="294" t="n"/>
      <c r="Y144" s="294" t="n"/>
      <c r="Z144" s="294" t="n"/>
      <c r="AA144" s="294" t="n"/>
      <c r="AB144" s="294" t="n"/>
    </row>
    <row r="145" ht="12.2" customHeight="1" s="211">
      <c r="H145" s="278" t="inlineStr">
        <is>
          <t>Всего по позиции</t>
        </is>
      </c>
      <c r="R145" s="269" t="inlineStr"/>
      <c r="S145" s="282" t="n">
        <v>8033</v>
      </c>
      <c r="W145" s="269" t="inlineStr"/>
      <c r="Y145" s="282" t="n">
        <v>160.66</v>
      </c>
    </row>
    <row r="146" ht="24.6" customHeight="1" s="211">
      <c r="A146" s="269" t="inlineStr">
        <is>
          <t>7</t>
        </is>
      </c>
      <c r="B146" s="278" t="inlineStr">
        <is>
          <t>7</t>
        </is>
      </c>
      <c r="C146" s="278" t="inlineStr">
        <is>
          <t>20.3.02.12-0006</t>
        </is>
      </c>
      <c r="H146" s="278" t="inlineStr">
        <is>
          <t>Лампа энергосберегающая с цоколем E27, мощность 10 Вт</t>
        </is>
      </c>
      <c r="K146" s="278" t="inlineStr">
        <is>
          <t>шт</t>
        </is>
      </c>
      <c r="M146" s="293" t="n">
        <v>2</v>
      </c>
      <c r="O146" s="253" t="inlineStr"/>
      <c r="P146" s="282" t="n">
        <v>2</v>
      </c>
      <c r="Q146" s="284" t="n">
        <v>9.890000000000001</v>
      </c>
      <c r="R146" s="284" t="n">
        <v>1.41</v>
      </c>
      <c r="S146" s="284" t="n">
        <v>13.94</v>
      </c>
      <c r="W146" s="253" t="inlineStr"/>
      <c r="Y146" s="284" t="n">
        <v>27.88</v>
      </c>
    </row>
    <row r="147" ht="12.2" customHeight="1" s="211">
      <c r="C147" s="269" t="inlineStr"/>
      <c r="H147" s="269" t="inlineStr"/>
      <c r="K147" s="269" t="inlineStr"/>
      <c r="M147" s="253" t="inlineStr"/>
      <c r="O147" s="253" t="inlineStr"/>
      <c r="P147" s="253" t="inlineStr"/>
      <c r="Q147" s="269" t="inlineStr"/>
      <c r="R147" s="269" t="inlineStr"/>
      <c r="S147" s="269" t="inlineStr"/>
      <c r="W147" s="269" t="inlineStr"/>
      <c r="Y147" s="253" t="inlineStr"/>
    </row>
    <row r="148">
      <c r="A148" s="294" t="n"/>
      <c r="B148" s="294" t="n"/>
      <c r="C148" s="294" t="n"/>
      <c r="D148" s="294" t="n"/>
      <c r="E148" s="294" t="n"/>
      <c r="F148" s="294" t="n"/>
      <c r="G148" s="294" t="n"/>
      <c r="H148" s="294" t="n"/>
      <c r="I148" s="294" t="n"/>
      <c r="J148" s="294" t="n"/>
      <c r="K148" s="294" t="n"/>
      <c r="L148" s="294" t="n"/>
      <c r="M148" s="294" t="n"/>
      <c r="N148" s="294" t="n"/>
      <c r="O148" s="294" t="n"/>
      <c r="P148" s="294" t="n"/>
      <c r="Q148" s="294" t="n"/>
      <c r="R148" s="294" t="n"/>
      <c r="S148" s="294" t="n"/>
      <c r="T148" s="294" t="n"/>
      <c r="U148" s="294" t="n"/>
      <c r="V148" s="294" t="n"/>
      <c r="W148" s="294" t="n"/>
      <c r="X148" s="294" t="n"/>
      <c r="Y148" s="294" t="n"/>
      <c r="Z148" s="294" t="n"/>
      <c r="AA148" s="294" t="n"/>
      <c r="AB148" s="294" t="n"/>
    </row>
    <row r="149" ht="12.2" customHeight="1" s="211">
      <c r="H149" s="278" t="inlineStr">
        <is>
          <t>Всего по позиции</t>
        </is>
      </c>
      <c r="R149" s="269" t="inlineStr"/>
      <c r="S149" s="282" t="n">
        <v>13.94</v>
      </c>
      <c r="W149" s="269" t="inlineStr"/>
      <c r="Y149" s="282" t="n">
        <v>27.88</v>
      </c>
    </row>
    <row r="150">
      <c r="A150" s="294" t="n"/>
      <c r="B150" s="294" t="n"/>
      <c r="C150" s="294" t="n"/>
      <c r="D150" s="294" t="n"/>
      <c r="E150" s="294" t="n"/>
      <c r="F150" s="294" t="n"/>
      <c r="G150" s="294" t="n"/>
      <c r="H150" s="294" t="n"/>
      <c r="I150" s="294" t="n"/>
      <c r="J150" s="294" t="n"/>
      <c r="K150" s="294" t="n"/>
      <c r="L150" s="294" t="n"/>
      <c r="M150" s="294" t="n"/>
      <c r="N150" s="294" t="n"/>
      <c r="O150" s="294" t="n"/>
      <c r="P150" s="294" t="n"/>
      <c r="Q150" s="294" t="n"/>
      <c r="R150" s="294" t="n"/>
      <c r="S150" s="294" t="n"/>
      <c r="T150" s="294" t="n"/>
      <c r="U150" s="294" t="n"/>
      <c r="V150" s="294" t="n"/>
      <c r="W150" s="294" t="n"/>
      <c r="X150" s="294" t="n"/>
      <c r="Y150" s="294" t="n"/>
      <c r="Z150" s="294" t="n"/>
      <c r="AA150" s="294" t="n"/>
      <c r="AB150" s="294" t="n"/>
    </row>
    <row r="151" ht="12.2" customHeight="1" s="211">
      <c r="C151" s="297" t="inlineStr"/>
      <c r="H151" s="297" t="inlineStr">
        <is>
          <t>Итого по подразделу</t>
        </is>
      </c>
      <c r="P151" s="297" t="inlineStr"/>
      <c r="Q151" s="297" t="inlineStr"/>
      <c r="Y151" s="298" t="n">
        <v>188.54</v>
      </c>
    </row>
    <row r="152">
      <c r="A152" s="300" t="n"/>
      <c r="B152" s="300" t="n"/>
      <c r="C152" s="300" t="n"/>
      <c r="D152" s="300" t="n"/>
      <c r="E152" s="300" t="n"/>
      <c r="F152" s="300" t="n"/>
      <c r="G152" s="300" t="n"/>
      <c r="H152" s="300" t="n"/>
      <c r="I152" s="300" t="n"/>
      <c r="J152" s="300" t="n"/>
      <c r="K152" s="300" t="n"/>
      <c r="L152" s="300" t="n"/>
      <c r="M152" s="300" t="n"/>
      <c r="N152" s="300" t="n"/>
      <c r="O152" s="300" t="n"/>
      <c r="P152" s="300" t="n"/>
      <c r="Q152" s="300" t="n"/>
      <c r="R152" s="300" t="n"/>
      <c r="S152" s="300" t="n"/>
      <c r="T152" s="300" t="n"/>
      <c r="U152" s="300" t="n"/>
      <c r="V152" s="300" t="n"/>
      <c r="W152" s="300" t="n"/>
      <c r="X152" s="300" t="n"/>
      <c r="Y152" s="300" t="n"/>
      <c r="Z152" s="300" t="n"/>
      <c r="AA152" s="300" t="n"/>
      <c r="AB152" s="300" t="n"/>
    </row>
    <row r="153" ht="12.2" customHeight="1" s="211">
      <c r="C153" s="278" t="inlineStr"/>
      <c r="H153" s="278" t="inlineStr">
        <is>
          <t>ВСЕГО строительные работы</t>
        </is>
      </c>
      <c r="P153" s="278" t="inlineStr"/>
      <c r="Q153" s="278" t="inlineStr"/>
      <c r="Y153" s="282" t="n">
        <v>3684.69</v>
      </c>
    </row>
    <row r="154" ht="12.2" customHeight="1" s="211">
      <c r="C154" s="285" t="inlineStr"/>
      <c r="H154" s="285" t="inlineStr">
        <is>
          <t xml:space="preserve">   в том числе:</t>
        </is>
      </c>
      <c r="P154" s="285" t="inlineStr"/>
      <c r="Q154" s="285" t="inlineStr"/>
      <c r="Y154" s="286" t="inlineStr"/>
    </row>
    <row r="155" ht="12.2" customHeight="1" s="211">
      <c r="C155" s="269" t="inlineStr"/>
      <c r="H155" s="269" t="inlineStr">
        <is>
          <t xml:space="preserve">   всего прямые затраты</t>
        </is>
      </c>
      <c r="P155" s="269" t="inlineStr"/>
      <c r="Q155" s="269" t="inlineStr"/>
      <c r="Y155" s="284" t="n">
        <v>1998.68</v>
      </c>
    </row>
    <row r="156" ht="12.2" customHeight="1" s="211">
      <c r="C156" s="285" t="inlineStr"/>
      <c r="H156" s="285" t="inlineStr">
        <is>
          <t xml:space="preserve">      в том числе:</t>
        </is>
      </c>
      <c r="P156" s="285" t="inlineStr"/>
      <c r="Q156" s="285" t="inlineStr"/>
      <c r="Y156" s="286" t="inlineStr"/>
    </row>
    <row r="157" ht="12.2" customHeight="1" s="211">
      <c r="C157" s="269" t="inlineStr"/>
      <c r="H157" s="269" t="inlineStr">
        <is>
          <t xml:space="preserve">      оплата труда (ОТ)</t>
        </is>
      </c>
      <c r="P157" s="269" t="inlineStr"/>
      <c r="Q157" s="269" t="inlineStr"/>
      <c r="Y157" s="284" t="n">
        <v>1142.42</v>
      </c>
    </row>
    <row r="158" ht="12.2" customHeight="1" s="211">
      <c r="C158" s="269" t="inlineStr"/>
      <c r="H158" s="269" t="inlineStr">
        <is>
          <t xml:space="preserve">      эксплуатация машин и механизмов</t>
        </is>
      </c>
      <c r="P158" s="269" t="inlineStr"/>
      <c r="Q158" s="269" t="inlineStr"/>
      <c r="Y158" s="284" t="n">
        <v>1.72</v>
      </c>
    </row>
    <row r="159" ht="12.2" customHeight="1" s="211">
      <c r="C159" s="269" t="inlineStr"/>
      <c r="H159" s="269" t="inlineStr">
        <is>
          <t xml:space="preserve">      оплата труда машинистов (ОТм)            </t>
        </is>
      </c>
      <c r="P159" s="269" t="inlineStr"/>
      <c r="Q159" s="269" t="inlineStr"/>
      <c r="Y159" s="284" t="n">
        <v>2.3</v>
      </c>
    </row>
    <row r="160" ht="12.2" customHeight="1" s="211">
      <c r="C160" s="269" t="inlineStr"/>
      <c r="H160" s="269" t="inlineStr">
        <is>
          <t xml:space="preserve">      материальные ресурсы</t>
        </is>
      </c>
      <c r="P160" s="269" t="inlineStr"/>
      <c r="Q160" s="269" t="inlineStr"/>
      <c r="Y160" s="284" t="n">
        <v>852.24</v>
      </c>
    </row>
    <row r="161" ht="12.2" customHeight="1" s="211">
      <c r="C161" s="269" t="inlineStr"/>
      <c r="H161" s="269" t="inlineStr">
        <is>
          <t xml:space="preserve">      перевозка</t>
        </is>
      </c>
      <c r="P161" s="269" t="inlineStr"/>
      <c r="Q161" s="269" t="inlineStr"/>
      <c r="Y161" s="284" t="n">
        <v>0</v>
      </c>
    </row>
    <row r="162" ht="12.2" customHeight="1" s="211">
      <c r="C162" s="269" t="inlineStr"/>
      <c r="H162" s="269" t="inlineStr">
        <is>
          <t xml:space="preserve">   всего ФОТ</t>
        </is>
      </c>
      <c r="P162" s="269" t="inlineStr"/>
      <c r="Q162" s="269" t="inlineStr"/>
      <c r="Y162" s="284" t="n">
        <v>1144.72</v>
      </c>
    </row>
    <row r="163" ht="12.2" customHeight="1" s="211">
      <c r="C163" s="269" t="inlineStr"/>
      <c r="H163" s="269" t="inlineStr">
        <is>
          <t xml:space="preserve">   всего накладные расходы</t>
        </is>
      </c>
      <c r="P163" s="269" t="inlineStr"/>
      <c r="Q163" s="269" t="inlineStr"/>
      <c r="Y163" s="284" t="n">
        <v>1115.07</v>
      </c>
    </row>
    <row r="164" ht="12.2" customHeight="1" s="211">
      <c r="C164" s="269" t="inlineStr"/>
      <c r="H164" s="269" t="inlineStr">
        <is>
          <t xml:space="preserve">   всего сметная прибыль</t>
        </is>
      </c>
      <c r="P164" s="269" t="inlineStr"/>
      <c r="Q164" s="269" t="inlineStr"/>
      <c r="Y164" s="284" t="n">
        <v>570.9400000000001</v>
      </c>
    </row>
    <row r="165" ht="12.2" customHeight="1" s="211">
      <c r="C165" s="278" t="inlineStr"/>
      <c r="H165" s="278" t="inlineStr">
        <is>
          <t>ВСЕГО монтажные работы</t>
        </is>
      </c>
      <c r="P165" s="278" t="inlineStr"/>
      <c r="Q165" s="278" t="inlineStr"/>
      <c r="Y165" s="282" t="n">
        <v>0</v>
      </c>
    </row>
    <row r="166" ht="12.2" customHeight="1" s="211">
      <c r="C166" s="285" t="inlineStr"/>
      <c r="H166" s="285" t="inlineStr">
        <is>
          <t xml:space="preserve">   в том числе:</t>
        </is>
      </c>
      <c r="P166" s="285" t="inlineStr"/>
      <c r="Q166" s="285" t="inlineStr"/>
      <c r="Y166" s="286" t="inlineStr"/>
    </row>
    <row r="167" ht="12.2" customHeight="1" s="211">
      <c r="C167" s="269" t="inlineStr"/>
      <c r="H167" s="269" t="inlineStr">
        <is>
          <t xml:space="preserve">   всего прямые затраты</t>
        </is>
      </c>
      <c r="P167" s="269" t="inlineStr"/>
      <c r="Q167" s="269" t="inlineStr"/>
      <c r="Y167" s="284" t="n">
        <v>0</v>
      </c>
    </row>
    <row r="168" ht="12.2" customHeight="1" s="211">
      <c r="C168" s="285" t="inlineStr"/>
      <c r="H168" s="285" t="inlineStr">
        <is>
          <t xml:space="preserve">      в том числе:</t>
        </is>
      </c>
      <c r="P168" s="285" t="inlineStr"/>
      <c r="Q168" s="285" t="inlineStr"/>
      <c r="Y168" s="286" t="inlineStr"/>
    </row>
    <row r="169" ht="12.2" customHeight="1" s="211">
      <c r="C169" s="269" t="inlineStr"/>
      <c r="H169" s="269" t="inlineStr">
        <is>
          <t xml:space="preserve">      оплата труда (ОТ)</t>
        </is>
      </c>
      <c r="P169" s="269" t="inlineStr"/>
      <c r="Q169" s="269" t="inlineStr"/>
      <c r="Y169" s="284" t="n">
        <v>0</v>
      </c>
    </row>
    <row r="170" ht="12.2" customHeight="1" s="211">
      <c r="C170" s="269" t="inlineStr"/>
      <c r="H170" s="269" t="inlineStr">
        <is>
          <t xml:space="preserve">      эксплуатация машин и механизмов</t>
        </is>
      </c>
      <c r="P170" s="269" t="inlineStr"/>
      <c r="Q170" s="269" t="inlineStr"/>
      <c r="Y170" s="284" t="n">
        <v>0</v>
      </c>
    </row>
    <row r="171" ht="12.2" customHeight="1" s="211">
      <c r="C171" s="269" t="inlineStr"/>
      <c r="H171" s="269" t="inlineStr">
        <is>
          <t xml:space="preserve">      оплата труда машинистов (ОТм)            </t>
        </is>
      </c>
      <c r="P171" s="269" t="inlineStr"/>
      <c r="Q171" s="269" t="inlineStr"/>
      <c r="Y171" s="284" t="n">
        <v>0</v>
      </c>
    </row>
    <row r="172" ht="12.2" customHeight="1" s="211">
      <c r="C172" s="269" t="inlineStr"/>
      <c r="H172" s="269" t="inlineStr">
        <is>
          <t xml:space="preserve">      материальные ресурсы</t>
        </is>
      </c>
      <c r="P172" s="269" t="inlineStr"/>
      <c r="Q172" s="269" t="inlineStr"/>
      <c r="Y172" s="284" t="n">
        <v>0</v>
      </c>
    </row>
    <row r="173" ht="12.2" customHeight="1" s="211">
      <c r="C173" s="269" t="inlineStr"/>
      <c r="H173" s="269" t="inlineStr">
        <is>
          <t xml:space="preserve">      перевозка</t>
        </is>
      </c>
      <c r="P173" s="269" t="inlineStr"/>
      <c r="Q173" s="269" t="inlineStr"/>
      <c r="Y173" s="284" t="n">
        <v>0</v>
      </c>
    </row>
    <row r="174" ht="12.2" customHeight="1" s="211">
      <c r="C174" s="269" t="inlineStr"/>
      <c r="H174" s="269" t="inlineStr">
        <is>
          <t xml:space="preserve">   всего ФОТ</t>
        </is>
      </c>
      <c r="P174" s="269" t="inlineStr"/>
      <c r="Q174" s="269" t="inlineStr"/>
      <c r="Y174" s="284" t="n">
        <v>0</v>
      </c>
    </row>
    <row r="175" ht="12.2" customHeight="1" s="211">
      <c r="C175" s="269" t="inlineStr"/>
      <c r="H175" s="269" t="inlineStr">
        <is>
          <t xml:space="preserve">   всего накладные расходы</t>
        </is>
      </c>
      <c r="P175" s="269" t="inlineStr"/>
      <c r="Q175" s="269" t="inlineStr"/>
      <c r="Y175" s="284" t="n">
        <v>0</v>
      </c>
    </row>
    <row r="176" ht="12.2" customHeight="1" s="211">
      <c r="C176" s="269" t="inlineStr"/>
      <c r="H176" s="269" t="inlineStr">
        <is>
          <t xml:space="preserve">   всего сметная прибыль</t>
        </is>
      </c>
      <c r="P176" s="269" t="inlineStr"/>
      <c r="Q176" s="269" t="inlineStr"/>
      <c r="Y176" s="284" t="n">
        <v>0</v>
      </c>
    </row>
    <row r="177" ht="12.2" customHeight="1" s="211">
      <c r="C177" s="278" t="inlineStr"/>
      <c r="H177" s="278" t="inlineStr">
        <is>
          <t>ВСЕГО оборудование</t>
        </is>
      </c>
      <c r="P177" s="278" t="inlineStr"/>
      <c r="Q177" s="278" t="inlineStr"/>
      <c r="Y177" s="282" t="n">
        <v>0</v>
      </c>
    </row>
    <row r="178" ht="12.2" customHeight="1" s="211">
      <c r="C178" s="278" t="inlineStr"/>
      <c r="H178" s="278" t="inlineStr">
        <is>
          <t>ВСЕГО прочие затраты</t>
        </is>
      </c>
      <c r="P178" s="278" t="inlineStr"/>
      <c r="Q178" s="278" t="inlineStr"/>
      <c r="Y178" s="282" t="n">
        <v>0</v>
      </c>
    </row>
    <row r="179" ht="12.2" customHeight="1" s="211">
      <c r="C179" s="285" t="inlineStr"/>
      <c r="H179" s="285" t="inlineStr">
        <is>
          <t xml:space="preserve">   в том числе:</t>
        </is>
      </c>
      <c r="P179" s="285" t="inlineStr"/>
      <c r="Q179" s="285" t="inlineStr"/>
      <c r="Y179" s="286" t="inlineStr"/>
    </row>
    <row r="180" ht="12.2" customHeight="1" s="211">
      <c r="C180" s="269" t="inlineStr"/>
      <c r="H180" s="269" t="inlineStr">
        <is>
          <t xml:space="preserve">   прочие затраты</t>
        </is>
      </c>
      <c r="P180" s="269" t="inlineStr"/>
      <c r="Q180" s="269" t="inlineStr"/>
      <c r="Y180" s="284" t="n">
        <v>0</v>
      </c>
    </row>
    <row r="181" ht="12.2" customHeight="1" s="211">
      <c r="C181" s="269" t="inlineStr"/>
      <c r="H181" s="269" t="inlineStr">
        <is>
          <t xml:space="preserve">   прочие работы</t>
        </is>
      </c>
      <c r="P181" s="269" t="inlineStr"/>
      <c r="Q181" s="269" t="inlineStr"/>
      <c r="Y181" s="284" t="n">
        <v>0</v>
      </c>
    </row>
    <row r="182" ht="12.2" customHeight="1" s="211">
      <c r="C182" s="285" t="inlineStr"/>
      <c r="H182" s="285" t="inlineStr">
        <is>
          <t xml:space="preserve">   в том числе:</t>
        </is>
      </c>
      <c r="P182" s="285" t="inlineStr"/>
      <c r="Q182" s="285" t="inlineStr"/>
      <c r="Y182" s="286" t="inlineStr"/>
    </row>
    <row r="183" ht="12.2" customHeight="1" s="211">
      <c r="C183" s="269" t="inlineStr"/>
      <c r="H183" s="269" t="inlineStr">
        <is>
          <t xml:space="preserve">   всего прямые затраты</t>
        </is>
      </c>
      <c r="P183" s="269" t="inlineStr"/>
      <c r="Q183" s="269" t="inlineStr"/>
      <c r="Y183" s="284" t="n">
        <v>0</v>
      </c>
    </row>
    <row r="184" ht="12.2" customHeight="1" s="211">
      <c r="C184" s="285" t="inlineStr"/>
      <c r="H184" s="285" t="inlineStr">
        <is>
          <t xml:space="preserve">      в том числе:</t>
        </is>
      </c>
      <c r="P184" s="285" t="inlineStr"/>
      <c r="Q184" s="285" t="inlineStr"/>
      <c r="Y184" s="286" t="inlineStr"/>
    </row>
    <row r="185" ht="12.2" customHeight="1" s="211">
      <c r="C185" s="269" t="inlineStr"/>
      <c r="H185" s="269" t="inlineStr">
        <is>
          <t xml:space="preserve">      оплата труда (ОТ)</t>
        </is>
      </c>
      <c r="P185" s="269" t="inlineStr"/>
      <c r="Q185" s="269" t="inlineStr"/>
      <c r="Y185" s="284" t="n">
        <v>0</v>
      </c>
    </row>
    <row r="186" ht="12.2" customHeight="1" s="211">
      <c r="C186" s="269" t="inlineStr"/>
      <c r="H186" s="269" t="inlineStr">
        <is>
          <t xml:space="preserve">      эксплуатация машин и механизмов</t>
        </is>
      </c>
      <c r="P186" s="269" t="inlineStr"/>
      <c r="Q186" s="269" t="inlineStr"/>
      <c r="Y186" s="284" t="n">
        <v>0</v>
      </c>
    </row>
    <row r="187" ht="12.2" customHeight="1" s="211">
      <c r="C187" s="269" t="inlineStr"/>
      <c r="H187" s="269" t="inlineStr">
        <is>
          <t xml:space="preserve">      оплата труда машинистов (ОТм)            </t>
        </is>
      </c>
      <c r="P187" s="269" t="inlineStr"/>
      <c r="Q187" s="269" t="inlineStr"/>
      <c r="Y187" s="284" t="n">
        <v>0</v>
      </c>
    </row>
    <row r="188" ht="12.2" customHeight="1" s="211">
      <c r="C188" s="269" t="inlineStr"/>
      <c r="H188" s="269" t="inlineStr">
        <is>
          <t xml:space="preserve">      материальные ресурсы</t>
        </is>
      </c>
      <c r="P188" s="269" t="inlineStr"/>
      <c r="Q188" s="269" t="inlineStr"/>
      <c r="Y188" s="284" t="n">
        <v>0</v>
      </c>
    </row>
    <row r="189" ht="12.2" customHeight="1" s="211">
      <c r="C189" s="269" t="inlineStr"/>
      <c r="H189" s="269" t="inlineStr">
        <is>
          <t xml:space="preserve">      перевозка</t>
        </is>
      </c>
      <c r="P189" s="269" t="inlineStr"/>
      <c r="Q189" s="269" t="inlineStr"/>
      <c r="Y189" s="284" t="n">
        <v>0</v>
      </c>
    </row>
    <row r="190" ht="12.2" customHeight="1" s="211">
      <c r="C190" s="269" t="inlineStr"/>
      <c r="H190" s="269" t="inlineStr">
        <is>
          <t xml:space="preserve">   всего ФОТ</t>
        </is>
      </c>
      <c r="P190" s="269" t="inlineStr"/>
      <c r="Q190" s="269" t="inlineStr"/>
      <c r="Y190" s="284" t="n">
        <v>0</v>
      </c>
    </row>
    <row r="191" ht="12.2" customHeight="1" s="211">
      <c r="C191" s="269" t="inlineStr"/>
      <c r="H191" s="269" t="inlineStr">
        <is>
          <t xml:space="preserve">   всего накладные расходы</t>
        </is>
      </c>
      <c r="P191" s="269" t="inlineStr"/>
      <c r="Q191" s="269" t="inlineStr"/>
      <c r="Y191" s="284" t="n">
        <v>0</v>
      </c>
    </row>
    <row r="192" ht="12.2" customHeight="1" s="211">
      <c r="C192" s="269" t="inlineStr"/>
      <c r="H192" s="269" t="inlineStr">
        <is>
          <t xml:space="preserve">   всего сметная прибыль</t>
        </is>
      </c>
      <c r="P192" s="269" t="inlineStr"/>
      <c r="Q192" s="269" t="inlineStr"/>
      <c r="Y192" s="284" t="n">
        <v>0</v>
      </c>
    </row>
    <row r="193" ht="12.2" customHeight="1" s="211">
      <c r="C193" s="278" t="inlineStr"/>
      <c r="H193" s="278" t="inlineStr">
        <is>
          <t>ВСЕГО по акту</t>
        </is>
      </c>
      <c r="P193" s="278" t="inlineStr"/>
      <c r="Q193" s="278" t="inlineStr"/>
      <c r="Y193" s="282" t="n">
        <v>3684.69</v>
      </c>
    </row>
    <row r="194" ht="12.2" customHeight="1" s="211">
      <c r="C194" s="285" t="inlineStr"/>
      <c r="H194" s="285" t="inlineStr">
        <is>
          <t xml:space="preserve">   в том числе:</t>
        </is>
      </c>
      <c r="P194" s="285" t="inlineStr"/>
      <c r="Q194" s="285" t="inlineStr"/>
      <c r="Y194" s="286" t="inlineStr"/>
    </row>
    <row r="195" ht="12.2" customHeight="1" s="211">
      <c r="C195" s="269" t="inlineStr"/>
      <c r="H195" s="269" t="inlineStr">
        <is>
          <t xml:space="preserve">   Всего прямые затраты по акту</t>
        </is>
      </c>
      <c r="P195" s="269" t="inlineStr"/>
      <c r="Q195" s="269" t="inlineStr"/>
      <c r="Y195" s="284" t="n">
        <v>1998.68</v>
      </c>
    </row>
    <row r="196" ht="12.2" customHeight="1" s="211">
      <c r="C196" s="285" t="inlineStr"/>
      <c r="H196" s="285" t="inlineStr">
        <is>
          <t xml:space="preserve">      в том числе:</t>
        </is>
      </c>
      <c r="P196" s="285" t="inlineStr"/>
      <c r="Q196" s="285" t="inlineStr"/>
      <c r="Y196" s="286" t="inlineStr"/>
    </row>
    <row r="197" ht="12.2" customHeight="1" s="211">
      <c r="C197" s="269" t="inlineStr"/>
      <c r="H197" s="269" t="inlineStr">
        <is>
          <t xml:space="preserve">      оплата труда (ОТ)</t>
        </is>
      </c>
      <c r="P197" s="269" t="inlineStr"/>
      <c r="Q197" s="269" t="inlineStr"/>
      <c r="Y197" s="284" t="n">
        <v>1142.42</v>
      </c>
    </row>
    <row r="198" ht="12.2" customHeight="1" s="211">
      <c r="C198" s="269" t="inlineStr"/>
      <c r="H198" s="269" t="inlineStr">
        <is>
          <t xml:space="preserve">      эксплуатация машин и механизмов</t>
        </is>
      </c>
      <c r="P198" s="269" t="inlineStr"/>
      <c r="Q198" s="269" t="inlineStr"/>
      <c r="Y198" s="284" t="n">
        <v>1.72</v>
      </c>
    </row>
    <row r="199" ht="12.2" customHeight="1" s="211">
      <c r="C199" s="269" t="inlineStr"/>
      <c r="H199" s="269" t="inlineStr">
        <is>
          <t xml:space="preserve">      оплата труда машинистов (ОТм)            </t>
        </is>
      </c>
      <c r="P199" s="269" t="inlineStr"/>
      <c r="Q199" s="269" t="inlineStr"/>
      <c r="Y199" s="284" t="n">
        <v>2.3</v>
      </c>
    </row>
    <row r="200" ht="12.2" customHeight="1" s="211">
      <c r="C200" s="269" t="inlineStr"/>
      <c r="H200" s="269" t="inlineStr">
        <is>
          <t xml:space="preserve">      материальные ресурсы</t>
        </is>
      </c>
      <c r="P200" s="269" t="inlineStr"/>
      <c r="Q200" s="269" t="inlineStr"/>
      <c r="Y200" s="284" t="n">
        <v>852.24</v>
      </c>
    </row>
    <row r="201" ht="12.2" customHeight="1" s="211">
      <c r="C201" s="269" t="inlineStr"/>
      <c r="H201" s="269" t="inlineStr">
        <is>
          <t xml:space="preserve">      перевозка</t>
        </is>
      </c>
      <c r="P201" s="269" t="inlineStr"/>
      <c r="Q201" s="269" t="inlineStr"/>
      <c r="Y201" s="284" t="n">
        <v>0</v>
      </c>
    </row>
    <row r="202" ht="12.2" customHeight="1" s="211">
      <c r="C202" s="269" t="inlineStr"/>
      <c r="H202" s="269" t="inlineStr">
        <is>
          <t xml:space="preserve">   Всего ФОТ</t>
        </is>
      </c>
      <c r="P202" s="269" t="inlineStr"/>
      <c r="Q202" s="269" t="inlineStr"/>
      <c r="Y202" s="284" t="n">
        <v>1144.72</v>
      </c>
    </row>
    <row r="203" ht="12.2" customHeight="1" s="211">
      <c r="C203" s="269" t="inlineStr"/>
      <c r="H203" s="269" t="inlineStr">
        <is>
          <t xml:space="preserve">   Всего накладные расходы</t>
        </is>
      </c>
      <c r="P203" s="269" t="inlineStr"/>
      <c r="Q203" s="269" t="inlineStr"/>
      <c r="Y203" s="284" t="n">
        <v>1115.07</v>
      </c>
    </row>
    <row r="204" ht="12.2" customHeight="1" s="211">
      <c r="C204" s="269" t="inlineStr"/>
      <c r="H204" s="269" t="inlineStr">
        <is>
          <t xml:space="preserve">   Всего сметная прибыль</t>
        </is>
      </c>
      <c r="P204" s="269" t="inlineStr"/>
      <c r="Q204" s="269" t="inlineStr"/>
      <c r="Y204" s="284" t="n">
        <v>570.9400000000001</v>
      </c>
    </row>
    <row r="205" ht="12.2" customHeight="1" s="211">
      <c r="C205" s="269" t="inlineStr"/>
      <c r="H205" s="269" t="inlineStr">
        <is>
          <t xml:space="preserve">   Всего оборудование</t>
        </is>
      </c>
      <c r="P205" s="269" t="inlineStr"/>
      <c r="Q205" s="269" t="inlineStr"/>
      <c r="Y205" s="284" t="n">
        <v>0</v>
      </c>
    </row>
    <row r="206" ht="12.2" customHeight="1" s="211">
      <c r="C206" s="269" t="inlineStr"/>
      <c r="H206" s="269" t="inlineStr">
        <is>
          <t xml:space="preserve">   Всего прочие затраты</t>
        </is>
      </c>
      <c r="P206" s="269" t="inlineStr"/>
      <c r="Q206" s="269" t="inlineStr"/>
      <c r="Y206" s="284" t="n">
        <v>0</v>
      </c>
    </row>
    <row r="207" ht="12.2" customHeight="1" s="211">
      <c r="C207" s="297" t="inlineStr"/>
      <c r="H207" s="297" t="inlineStr">
        <is>
          <t>Справочно</t>
        </is>
      </c>
      <c r="P207" s="297" t="inlineStr"/>
      <c r="Q207" s="297" t="inlineStr"/>
      <c r="Y207" s="301" t="inlineStr"/>
    </row>
    <row r="208" ht="12.2" customHeight="1" s="211">
      <c r="C208" s="269" t="inlineStr"/>
      <c r="H208" s="269" t="inlineStr">
        <is>
          <t xml:space="preserve">   материальные ресурсы, отсутствующие в ФРСН </t>
        </is>
      </c>
      <c r="P208" s="269" t="inlineStr"/>
      <c r="Q208" s="269" t="inlineStr"/>
      <c r="Y208" s="284" t="n">
        <v>0</v>
      </c>
    </row>
    <row r="209" ht="12.2" customHeight="1" s="211">
      <c r="C209" s="269" t="inlineStr"/>
      <c r="H209" s="269" t="inlineStr">
        <is>
          <t xml:space="preserve">   оборудование, отсутствующее в ФРСН </t>
        </is>
      </c>
      <c r="P209" s="269" t="inlineStr"/>
      <c r="Q209" s="269" t="inlineStr"/>
      <c r="Y209" s="284" t="n">
        <v>0</v>
      </c>
    </row>
    <row r="210" ht="12.2" customHeight="1" s="211">
      <c r="C210" s="269" t="inlineStr"/>
      <c r="H210" s="269" t="inlineStr">
        <is>
          <t xml:space="preserve">   затраты труда рабочих</t>
        </is>
      </c>
      <c r="P210" s="253" t="inlineStr">
        <is>
          <t>2,3149</t>
        </is>
      </c>
      <c r="Q210" s="269" t="inlineStr"/>
      <c r="Y210" s="253" t="inlineStr"/>
    </row>
    <row r="211" ht="12.2" customHeight="1" s="211">
      <c r="C211" s="269" t="inlineStr"/>
      <c r="H211" s="269" t="inlineStr">
        <is>
          <t xml:space="preserve">   затраты труда машинистов</t>
        </is>
      </c>
      <c r="P211" s="253" t="inlineStr">
        <is>
          <t>0,00456</t>
        </is>
      </c>
      <c r="Q211" s="269" t="inlineStr"/>
      <c r="Y211" s="253" t="inlineStr"/>
    </row>
    <row r="212" ht="12.2" customHeight="1" s="211">
      <c r="C212" s="269" t="inlineStr"/>
      <c r="H212" s="269" t="inlineStr">
        <is>
          <t xml:space="preserve">   Масса мусора</t>
        </is>
      </c>
      <c r="P212" s="253" t="inlineStr">
        <is>
          <t>0,001</t>
        </is>
      </c>
      <c r="Q212" s="269" t="inlineStr"/>
      <c r="Y212" s="253" t="inlineStr"/>
    </row>
    <row r="213" ht="12.2" customHeight="1" s="211">
      <c r="C213" s="269" t="inlineStr"/>
      <c r="H213" s="269" t="inlineStr">
        <is>
          <t>НДС, %</t>
        </is>
      </c>
      <c r="P213" s="253" t="inlineStr">
        <is>
          <t>20,00</t>
        </is>
      </c>
      <c r="Q213" s="269" t="inlineStr"/>
      <c r="Y213" s="284" t="n">
        <v>736.9400000000001</v>
      </c>
    </row>
    <row r="214" ht="12.2" customHeight="1" s="211">
      <c r="C214" s="278" t="inlineStr"/>
      <c r="H214" s="278" t="inlineStr">
        <is>
          <t>Всего</t>
        </is>
      </c>
      <c r="P214" s="278" t="inlineStr"/>
      <c r="Q214" s="278" t="inlineStr"/>
      <c r="Y214" s="282" t="n">
        <v>4421.63</v>
      </c>
    </row>
    <row r="215" ht="24.6" customHeight="1" s="211">
      <c r="A215" s="269" t="inlineStr"/>
    </row>
    <row r="216" ht="36.75" customHeight="1" s="211">
      <c r="A216" s="302" t="inlineStr">
        <is>
          <t xml:space="preserve">Сдал: </t>
        </is>
      </c>
      <c r="F216" s="303" t="inlineStr">
        <is>
          <t xml:space="preserve"> Генеральный директор </t>
        </is>
      </c>
      <c r="G216" s="260" t="n"/>
      <c r="H216" s="260" t="n"/>
      <c r="I216" s="302" t="inlineStr">
        <is>
          <t xml:space="preserve"> _____________________ </t>
        </is>
      </c>
      <c r="J216" s="303" t="inlineStr">
        <is>
          <t xml:space="preserve"> Петросян А В</t>
        </is>
      </c>
      <c r="K216" s="260" t="n"/>
      <c r="L216" s="260" t="n"/>
      <c r="M216" s="260" t="n"/>
      <c r="N216" s="260" t="n"/>
      <c r="O216" s="260" t="n"/>
      <c r="P216" s="260" t="n"/>
      <c r="Q216" s="260" t="n"/>
      <c r="R216" s="260" t="n"/>
      <c r="S216" s="260" t="n"/>
      <c r="T216" s="260" t="n"/>
      <c r="U216" s="260" t="n"/>
      <c r="V216" s="260" t="n"/>
      <c r="W216" s="260" t="n"/>
      <c r="X216" s="260" t="n"/>
      <c r="Y216" s="260" t="n"/>
      <c r="Z216" s="260" t="n"/>
      <c r="AA216" s="260" t="n"/>
      <c r="AB216" s="260" t="n"/>
    </row>
    <row r="217" ht="12.2" customHeight="1" s="211">
      <c r="A217" s="269" t="inlineStr"/>
      <c r="F217" s="269" t="inlineStr">
        <is>
          <t xml:space="preserve">      (должность)</t>
        </is>
      </c>
      <c r="I217" s="269" t="inlineStr">
        <is>
          <t xml:space="preserve">       (подпись)</t>
        </is>
      </c>
      <c r="J217" s="269" t="inlineStr">
        <is>
          <t xml:space="preserve"> (расшифровка подписи)</t>
        </is>
      </c>
    </row>
    <row r="218" ht="14.85" customHeight="1" s="211">
      <c r="A218" s="304" t="inlineStr">
        <is>
          <t xml:space="preserve">    М.П.</t>
        </is>
      </c>
    </row>
    <row r="219" ht="36.75" customHeight="1" s="211">
      <c r="A219" s="302" t="inlineStr">
        <is>
          <t xml:space="preserve">Принял: </t>
        </is>
      </c>
      <c r="F219" s="303" t="inlineStr">
        <is>
          <t xml:space="preserve">  </t>
        </is>
      </c>
      <c r="G219" s="260" t="n"/>
      <c r="H219" s="260" t="n"/>
      <c r="I219" s="302" t="inlineStr">
        <is>
          <t xml:space="preserve"> _____________________ </t>
        </is>
      </c>
      <c r="J219" s="303" t="inlineStr">
        <is>
          <t xml:space="preserve"> </t>
        </is>
      </c>
      <c r="K219" s="260" t="n"/>
      <c r="L219" s="260" t="n"/>
      <c r="M219" s="260" t="n"/>
      <c r="N219" s="260" t="n"/>
      <c r="O219" s="260" t="n"/>
      <c r="P219" s="260" t="n"/>
      <c r="Q219" s="260" t="n"/>
      <c r="R219" s="260" t="n"/>
      <c r="S219" s="260" t="n"/>
      <c r="T219" s="260" t="n"/>
      <c r="U219" s="260" t="n"/>
      <c r="V219" s="260" t="n"/>
      <c r="W219" s="260" t="n"/>
      <c r="X219" s="260" t="n"/>
      <c r="Y219" s="260" t="n"/>
      <c r="Z219" s="260" t="n"/>
      <c r="AA219" s="260" t="n"/>
      <c r="AB219" s="260" t="n"/>
    </row>
    <row r="220" ht="12.2" customHeight="1" s="211">
      <c r="A220" s="269" t="inlineStr"/>
      <c r="F220" s="269" t="inlineStr">
        <is>
          <t xml:space="preserve">      (должность)</t>
        </is>
      </c>
      <c r="I220" s="269" t="inlineStr">
        <is>
          <t xml:space="preserve">       (подпись)</t>
        </is>
      </c>
      <c r="J220" s="269" t="inlineStr">
        <is>
          <t xml:space="preserve"> (расшифровка подписи)</t>
        </is>
      </c>
    </row>
    <row r="221" ht="14.85" customHeight="1" s="211">
      <c r="A221" s="304" t="inlineStr">
        <is>
          <t xml:space="preserve">    М.П.</t>
        </is>
      </c>
    </row>
  </sheetData>
  <mergeCells count="1539">
    <mergeCell ref="P172"/>
    <mergeCell ref="Q204:X204"/>
    <mergeCell ref="Q198:X198"/>
    <mergeCell ref="W65:X65"/>
    <mergeCell ref="H109:J109"/>
    <mergeCell ref="S79:V79"/>
    <mergeCell ref="M60:N60"/>
    <mergeCell ref="M35:N35"/>
    <mergeCell ref="B62"/>
    <mergeCell ref="H177:O177"/>
    <mergeCell ref="T20"/>
    <mergeCell ref="W50:X50"/>
    <mergeCell ref="S81:V81"/>
    <mergeCell ref="H104:J104"/>
    <mergeCell ref="P208"/>
    <mergeCell ref="B88"/>
    <mergeCell ref="P210"/>
    <mergeCell ref="B82"/>
    <mergeCell ref="Y178:AB178"/>
    <mergeCell ref="M50:N50"/>
    <mergeCell ref="P209"/>
    <mergeCell ref="Q128:X128"/>
    <mergeCell ref="O142"/>
    <mergeCell ref="S99:V99"/>
    <mergeCell ref="B83"/>
    <mergeCell ref="S92:V92"/>
    <mergeCell ref="H196:O196"/>
    <mergeCell ref="W80:X80"/>
    <mergeCell ref="S94:V94"/>
    <mergeCell ref="C85:G85"/>
    <mergeCell ref="K41:L41"/>
    <mergeCell ref="Y196:AB196"/>
    <mergeCell ref="H191:O191"/>
    <mergeCell ref="C84:G84"/>
    <mergeCell ref="R29"/>
    <mergeCell ref="K43:L43"/>
    <mergeCell ref="M105:N105"/>
    <mergeCell ref="Z9:AB9"/>
    <mergeCell ref="Y191:AB191"/>
    <mergeCell ref="B136"/>
    <mergeCell ref="Y51:AB51"/>
    <mergeCell ref="Z11:AB11"/>
    <mergeCell ref="Q50"/>
    <mergeCell ref="R51"/>
    <mergeCell ref="H120:O120"/>
    <mergeCell ref="O40"/>
    <mergeCell ref="A35"/>
    <mergeCell ref="A62"/>
    <mergeCell ref="C104:G104"/>
    <mergeCell ref="A28"/>
    <mergeCell ref="K54:L54"/>
    <mergeCell ref="Q200:X200"/>
    <mergeCell ref="A59"/>
    <mergeCell ref="Q194:X194"/>
    <mergeCell ref="H105:J105"/>
    <mergeCell ref="C99:G99"/>
    <mergeCell ref="R44"/>
    <mergeCell ref="Q202:X202"/>
    <mergeCell ref="S42:V42"/>
    <mergeCell ref="A61"/>
    <mergeCell ref="H71:J71"/>
    <mergeCell ref="A88"/>
    <mergeCell ref="H107:J107"/>
    <mergeCell ref="S52:V52"/>
    <mergeCell ref="A90"/>
    <mergeCell ref="S37:V37"/>
    <mergeCell ref="P179"/>
    <mergeCell ref="H102:J102"/>
    <mergeCell ref="U20:Y20"/>
    <mergeCell ref="P39"/>
    <mergeCell ref="C72:G72"/>
    <mergeCell ref="R95"/>
    <mergeCell ref="C186:G186"/>
    <mergeCell ref="U19:AB19"/>
    <mergeCell ref="B84"/>
    <mergeCell ref="O58"/>
    <mergeCell ref="R97"/>
    <mergeCell ref="Q213:X213"/>
    <mergeCell ref="A22:AB22"/>
    <mergeCell ref="K110:L110"/>
    <mergeCell ref="B79"/>
    <mergeCell ref="S88:V88"/>
    <mergeCell ref="S63:V63"/>
    <mergeCell ref="C54:G54"/>
    <mergeCell ref="C212:G212"/>
    <mergeCell ref="B81"/>
    <mergeCell ref="S90:V90"/>
    <mergeCell ref="P50"/>
    <mergeCell ref="H187:O187"/>
    <mergeCell ref="AB16"/>
    <mergeCell ref="P52"/>
    <mergeCell ref="K39:L39"/>
    <mergeCell ref="R108"/>
    <mergeCell ref="H146:J146"/>
    <mergeCell ref="M103:N103"/>
    <mergeCell ref="Q46"/>
    <mergeCell ref="W87:X87"/>
    <mergeCell ref="B92"/>
    <mergeCell ref="Q48"/>
    <mergeCell ref="M98:N98"/>
    <mergeCell ref="W89:X89"/>
    <mergeCell ref="S147:V147"/>
    <mergeCell ref="Q41"/>
    <mergeCell ref="K50:L50"/>
    <mergeCell ref="Q43"/>
    <mergeCell ref="R38"/>
    <mergeCell ref="C129:G129"/>
    <mergeCell ref="K58:L58"/>
    <mergeCell ref="K52:L52"/>
    <mergeCell ref="Y58:AB58"/>
    <mergeCell ref="C95:G95"/>
    <mergeCell ref="R40"/>
    <mergeCell ref="O39"/>
    <mergeCell ref="Q67"/>
    <mergeCell ref="A84"/>
    <mergeCell ref="Q103"/>
    <mergeCell ref="K53:L53"/>
    <mergeCell ref="A50"/>
    <mergeCell ref="H44:J44"/>
    <mergeCell ref="Q69"/>
    <mergeCell ref="R35"/>
    <mergeCell ref="A86"/>
    <mergeCell ref="C155:G155"/>
    <mergeCell ref="H73:J73"/>
    <mergeCell ref="Y84:AB84"/>
    <mergeCell ref="R66"/>
    <mergeCell ref="L24:N24"/>
    <mergeCell ref="W143:X143"/>
    <mergeCell ref="C157:G157"/>
    <mergeCell ref="C151:G151"/>
    <mergeCell ref="A81"/>
    <mergeCell ref="K80:L80"/>
    <mergeCell ref="M142:N142"/>
    <mergeCell ref="Y86:AB86"/>
    <mergeCell ref="R93"/>
    <mergeCell ref="R68"/>
    <mergeCell ref="K79:L79"/>
    <mergeCell ref="Q87"/>
    <mergeCell ref="S59:V59"/>
    <mergeCell ref="H129:O129"/>
    <mergeCell ref="M137:N137"/>
    <mergeCell ref="S61:V61"/>
    <mergeCell ref="M139:N139"/>
    <mergeCell ref="P46"/>
    <mergeCell ref="Q82"/>
    <mergeCell ref="M41:N41"/>
    <mergeCell ref="P48"/>
    <mergeCell ref="C81:G81"/>
    <mergeCell ref="M66:N66"/>
    <mergeCell ref="C170:G170"/>
    <mergeCell ref="Y105:AB105"/>
    <mergeCell ref="Y99:AB99"/>
    <mergeCell ref="R112"/>
    <mergeCell ref="A2:AB2"/>
    <mergeCell ref="O42"/>
    <mergeCell ref="R106"/>
    <mergeCell ref="M68:N68"/>
    <mergeCell ref="P43"/>
    <mergeCell ref="R105"/>
    <mergeCell ref="H108:J108"/>
    <mergeCell ref="Y101:AB101"/>
    <mergeCell ref="M67:N67"/>
    <mergeCell ref="O24:AB24"/>
    <mergeCell ref="B63"/>
    <mergeCell ref="R107"/>
    <mergeCell ref="M69:N69"/>
    <mergeCell ref="S143:V143"/>
    <mergeCell ref="A8:F8"/>
    <mergeCell ref="C26:G28"/>
    <mergeCell ref="H139:J139"/>
    <mergeCell ref="P76"/>
    <mergeCell ref="R138"/>
    <mergeCell ref="A10:F10"/>
    <mergeCell ref="P69"/>
    <mergeCell ref="Y29:AB29"/>
    <mergeCell ref="O88"/>
    <mergeCell ref="K147:L147"/>
    <mergeCell ref="H170:O170"/>
    <mergeCell ref="Q76:X76"/>
    <mergeCell ref="Q65"/>
    <mergeCell ref="H172:O172"/>
    <mergeCell ref="P87"/>
    <mergeCell ref="A15:W15"/>
    <mergeCell ref="P89"/>
    <mergeCell ref="V12:Y12"/>
    <mergeCell ref="R64"/>
    <mergeCell ref="Y171:AB171"/>
    <mergeCell ref="M140:N140"/>
    <mergeCell ref="R57"/>
    <mergeCell ref="Q83"/>
    <mergeCell ref="Y173:AB173"/>
    <mergeCell ref="Y44:AB44"/>
    <mergeCell ref="Q85"/>
    <mergeCell ref="M135:N135"/>
    <mergeCell ref="E7:U7"/>
    <mergeCell ref="Q120:X120"/>
    <mergeCell ref="O51"/>
    <mergeCell ref="K87:L87"/>
    <mergeCell ref="Q80"/>
    <mergeCell ref="P141"/>
    <mergeCell ref="O47"/>
    <mergeCell ref="R75"/>
    <mergeCell ref="C166:G166"/>
    <mergeCell ref="K95:L95"/>
    <mergeCell ref="K89:L89"/>
    <mergeCell ref="Y95:AB95"/>
    <mergeCell ref="Y70:AB70"/>
    <mergeCell ref="P143"/>
    <mergeCell ref="O38"/>
    <mergeCell ref="Q138"/>
    <mergeCell ref="K88:L88"/>
    <mergeCell ref="Y97:AB97"/>
    <mergeCell ref="Q104"/>
    <mergeCell ref="Q140"/>
    <mergeCell ref="K90:L90"/>
    <mergeCell ref="Q106"/>
    <mergeCell ref="P159"/>
    <mergeCell ref="C192:G192"/>
    <mergeCell ref="H115:O115"/>
    <mergeCell ref="P72"/>
    <mergeCell ref="A1:AB1"/>
    <mergeCell ref="P161"/>
    <mergeCell ref="C194:G194"/>
    <mergeCell ref="P65"/>
    <mergeCell ref="Y129:AB129"/>
    <mergeCell ref="Y123:AB123"/>
    <mergeCell ref="P154"/>
    <mergeCell ref="K141:L141"/>
    <mergeCell ref="O59"/>
    <mergeCell ref="P156"/>
    <mergeCell ref="O95"/>
    <mergeCell ref="C189:G189"/>
    <mergeCell ref="O89"/>
    <mergeCell ref="K143:L143"/>
    <mergeCell ref="H166:O166"/>
    <mergeCell ref="C34:G34"/>
    <mergeCell ref="O61"/>
    <mergeCell ref="F219:H219"/>
    <mergeCell ref="P212"/>
    <mergeCell ref="H168:O168"/>
    <mergeCell ref="P83"/>
    <mergeCell ref="H167:O167"/>
    <mergeCell ref="H161:O161"/>
    <mergeCell ref="C205:G205"/>
    <mergeCell ref="W51:X51"/>
    <mergeCell ref="P85"/>
    <mergeCell ref="C118:G118"/>
    <mergeCell ref="H169:O169"/>
    <mergeCell ref="P84"/>
    <mergeCell ref="A13:C13"/>
    <mergeCell ref="Y167:AB167"/>
    <mergeCell ref="Y142:AB142"/>
    <mergeCell ref="R149"/>
    <mergeCell ref="H194:O194"/>
    <mergeCell ref="V10:Y10"/>
    <mergeCell ref="P80"/>
    <mergeCell ref="O141"/>
    <mergeCell ref="R142"/>
    <mergeCell ref="Y169:AB169"/>
    <mergeCell ref="Q119:X119"/>
    <mergeCell ref="O143"/>
    <mergeCell ref="H189:O189"/>
    <mergeCell ref="Q49"/>
    <mergeCell ref="C49:G49"/>
    <mergeCell ref="Q116:X116"/>
    <mergeCell ref="P106"/>
    <mergeCell ref="Y195:AB195"/>
    <mergeCell ref="A215:AB215"/>
    <mergeCell ref="R27:R28"/>
    <mergeCell ref="Y66:AB66"/>
    <mergeCell ref="Q117:X117"/>
    <mergeCell ref="Y197:AB197"/>
    <mergeCell ref="Y68:AB68"/>
    <mergeCell ref="Q136"/>
    <mergeCell ref="Z10:AB10"/>
    <mergeCell ref="Q102"/>
    <mergeCell ref="P130"/>
    <mergeCell ref="H53:J53"/>
    <mergeCell ref="B29"/>
    <mergeCell ref="Y119:AB119"/>
    <mergeCell ref="Y208:AB208"/>
    <mergeCell ref="Q158:X158"/>
    <mergeCell ref="M26:P26"/>
    <mergeCell ref="C185:G185"/>
    <mergeCell ref="O91"/>
    <mergeCell ref="O85"/>
    <mergeCell ref="Y210:AB210"/>
    <mergeCell ref="Z21:AB21"/>
    <mergeCell ref="Q160:X160"/>
    <mergeCell ref="O57"/>
    <mergeCell ref="S41:V41"/>
    <mergeCell ref="H130:O130"/>
    <mergeCell ref="Y122:AB122"/>
    <mergeCell ref="H37:J37"/>
    <mergeCell ref="W27:X28"/>
    <mergeCell ref="O86"/>
    <mergeCell ref="S43:V43"/>
    <mergeCell ref="P176"/>
    <mergeCell ref="H132:O132"/>
    <mergeCell ref="A45"/>
    <mergeCell ref="P178"/>
    <mergeCell ref="M46:N46"/>
    <mergeCell ref="P214"/>
    <mergeCell ref="P170"/>
    <mergeCell ref="B42"/>
    <mergeCell ref="Y138:AB138"/>
    <mergeCell ref="P49"/>
    <mergeCell ref="A46"/>
    <mergeCell ref="Y132:AB132"/>
    <mergeCell ref="B44"/>
    <mergeCell ref="A105"/>
    <mergeCell ref="W38:X38"/>
    <mergeCell ref="Q212:X212"/>
    <mergeCell ref="O104"/>
    <mergeCell ref="B37"/>
    <mergeCell ref="M43:N43"/>
    <mergeCell ref="W40:X40"/>
    <mergeCell ref="O70"/>
    <mergeCell ref="Q214:X214"/>
    <mergeCell ref="P196"/>
    <mergeCell ref="Y135:AB135"/>
    <mergeCell ref="C45:G45"/>
    <mergeCell ref="H193:O193"/>
    <mergeCell ref="P198"/>
    <mergeCell ref="C47:G47"/>
    <mergeCell ref="H178:O178"/>
    <mergeCell ref="P191"/>
    <mergeCell ref="C40:G40"/>
    <mergeCell ref="W91:X91"/>
    <mergeCell ref="H203:O203"/>
    <mergeCell ref="A7:D7"/>
    <mergeCell ref="C71:G71"/>
    <mergeCell ref="W93:X93"/>
    <mergeCell ref="Z6:AB6"/>
    <mergeCell ref="B98"/>
    <mergeCell ref="S107:V107"/>
    <mergeCell ref="W86:X86"/>
    <mergeCell ref="M62:N62"/>
    <mergeCell ref="H204:O204"/>
    <mergeCell ref="H51:J51"/>
    <mergeCell ref="H206:O206"/>
    <mergeCell ref="P121"/>
    <mergeCell ref="A23:AB23"/>
    <mergeCell ref="Y179:AB179"/>
    <mergeCell ref="A17:Y17"/>
    <mergeCell ref="K51:L51"/>
    <mergeCell ref="P123"/>
    <mergeCell ref="R39"/>
    <mergeCell ref="W104:X104"/>
    <mergeCell ref="Q155:X155"/>
    <mergeCell ref="W106:X106"/>
    <mergeCell ref="S39:V39"/>
    <mergeCell ref="W105:X105"/>
    <mergeCell ref="H35:J35"/>
    <mergeCell ref="Q182:X182"/>
    <mergeCell ref="A47"/>
    <mergeCell ref="H59:J59"/>
    <mergeCell ref="R50"/>
    <mergeCell ref="H89:J89"/>
    <mergeCell ref="W34:X34"/>
    <mergeCell ref="S65:V65"/>
    <mergeCell ref="Q183:X183"/>
    <mergeCell ref="H61:J61"/>
    <mergeCell ref="H88:J88"/>
    <mergeCell ref="M39:N39"/>
    <mergeCell ref="W36:X36"/>
    <mergeCell ref="B41"/>
    <mergeCell ref="S50:V50"/>
    <mergeCell ref="B35"/>
    <mergeCell ref="H90:J90"/>
    <mergeCell ref="S60:V60"/>
    <mergeCell ref="C168:G168"/>
    <mergeCell ref="A98"/>
    <mergeCell ref="B66"/>
    <mergeCell ref="P187"/>
    <mergeCell ref="Q201:X201"/>
    <mergeCell ref="B67"/>
    <mergeCell ref="P189"/>
    <mergeCell ref="B61"/>
    <mergeCell ref="C67:G67"/>
    <mergeCell ref="M29:N29"/>
    <mergeCell ref="B69"/>
    <mergeCell ref="Q196:X196"/>
    <mergeCell ref="H143:J143"/>
    <mergeCell ref="C69:G69"/>
    <mergeCell ref="W57:X57"/>
    <mergeCell ref="M58:N58"/>
    <mergeCell ref="W49:X49"/>
    <mergeCell ref="S80:V80"/>
    <mergeCell ref="C62:G62"/>
    <mergeCell ref="K108:L108"/>
    <mergeCell ref="C98:G98"/>
    <mergeCell ref="C187:G187"/>
    <mergeCell ref="C64:G64"/>
    <mergeCell ref="P58"/>
    <mergeCell ref="C93:G93"/>
    <mergeCell ref="M84:N84"/>
    <mergeCell ref="Y177:AB177"/>
    <mergeCell ref="W75:X75"/>
    <mergeCell ref="B105"/>
    <mergeCell ref="M86:N86"/>
    <mergeCell ref="M42:N42"/>
    <mergeCell ref="M80:N80"/>
    <mergeCell ref="W102:X102"/>
    <mergeCell ref="B107"/>
    <mergeCell ref="Q29"/>
    <mergeCell ref="Y172:AB172"/>
    <mergeCell ref="C82:G82"/>
    <mergeCell ref="K38:L38"/>
    <mergeCell ref="W103:X103"/>
    <mergeCell ref="Y46:AB46"/>
    <mergeCell ref="C83:G83"/>
    <mergeCell ref="A43"/>
    <mergeCell ref="R46"/>
    <mergeCell ref="Y48:AB48"/>
    <mergeCell ref="M70:N70"/>
    <mergeCell ref="K35:L35"/>
    <mergeCell ref="Y41:AB41"/>
    <mergeCell ref="H84:J84"/>
    <mergeCell ref="R48"/>
    <mergeCell ref="B135"/>
    <mergeCell ref="H97:Q97"/>
    <mergeCell ref="Q181:X181"/>
    <mergeCell ref="P104"/>
    <mergeCell ref="C137:G137"/>
    <mergeCell ref="M99:N99"/>
    <mergeCell ref="Y43:AB43"/>
    <mergeCell ref="H86:J86"/>
    <mergeCell ref="R79"/>
    <mergeCell ref="Q42"/>
    <mergeCell ref="C139:G139"/>
    <mergeCell ref="S145:V145"/>
    <mergeCell ref="A69"/>
    <mergeCell ref="E6:U6"/>
    <mergeCell ref="Y59:AB59"/>
    <mergeCell ref="P160"/>
    <mergeCell ref="B146"/>
    <mergeCell ref="B65"/>
    <mergeCell ref="Q95"/>
    <mergeCell ref="W142:X142"/>
    <mergeCell ref="H99:J99"/>
    <mergeCell ref="R92"/>
    <mergeCell ref="C183:G183"/>
    <mergeCell ref="A107"/>
    <mergeCell ref="P29"/>
    <mergeCell ref="A82"/>
    <mergeCell ref="K106:L106"/>
    <mergeCell ref="Y112:AB112"/>
    <mergeCell ref="R94"/>
    <mergeCell ref="C176:G176"/>
    <mergeCell ref="K105:L105"/>
    <mergeCell ref="R87"/>
    <mergeCell ref="C178:G178"/>
    <mergeCell ref="W71:X71"/>
    <mergeCell ref="K107:L107"/>
    <mergeCell ref="N20:P20"/>
    <mergeCell ref="R89"/>
    <mergeCell ref="W73:X73"/>
    <mergeCell ref="C209:G209"/>
    <mergeCell ref="S87:V87"/>
    <mergeCell ref="AA16"/>
    <mergeCell ref="S97:V97"/>
    <mergeCell ref="S89:V89"/>
    <mergeCell ref="H184:O184"/>
    <mergeCell ref="A135"/>
    <mergeCell ref="Y140:AB140"/>
    <mergeCell ref="W68:X68"/>
    <mergeCell ref="A4:Y4"/>
    <mergeCell ref="P42"/>
    <mergeCell ref="K29:L29"/>
    <mergeCell ref="M95:N95"/>
    <mergeCell ref="Y39:AB39"/>
    <mergeCell ref="M89:N89"/>
    <mergeCell ref="Q38"/>
    <mergeCell ref="C135:G135"/>
    <mergeCell ref="H186:O186"/>
    <mergeCell ref="Q40"/>
    <mergeCell ref="K57:L57"/>
    <mergeCell ref="P103"/>
    <mergeCell ref="C136:G136"/>
    <mergeCell ref="C92:G92"/>
    <mergeCell ref="Y65:AB65"/>
    <mergeCell ref="R72"/>
    <mergeCell ref="Y57:AB57"/>
    <mergeCell ref="Q66"/>
    <mergeCell ref="W138:X138"/>
    <mergeCell ref="P113"/>
    <mergeCell ref="A49"/>
    <mergeCell ref="M108:N108"/>
    <mergeCell ref="C146:G146"/>
    <mergeCell ref="Q68"/>
    <mergeCell ref="Y212:AB212"/>
    <mergeCell ref="R63"/>
    <mergeCell ref="W140:X140"/>
    <mergeCell ref="Q162:X162"/>
    <mergeCell ref="Y83:AB83"/>
    <mergeCell ref="Z16"/>
    <mergeCell ref="C120:G120"/>
    <mergeCell ref="K70:L70"/>
    <mergeCell ref="A80"/>
    <mergeCell ref="R83"/>
    <mergeCell ref="Y85:AB85"/>
    <mergeCell ref="C174:G174"/>
    <mergeCell ref="H41:J41"/>
    <mergeCell ref="K103:L103"/>
    <mergeCell ref="R91"/>
    <mergeCell ref="O46"/>
    <mergeCell ref="R85"/>
    <mergeCell ref="Y80:AB80"/>
    <mergeCell ref="O48"/>
    <mergeCell ref="P167"/>
    <mergeCell ref="C200:G200"/>
    <mergeCell ref="Q175:X175"/>
    <mergeCell ref="C44:G44"/>
    <mergeCell ref="P38"/>
    <mergeCell ref="P169"/>
    <mergeCell ref="C202:G202"/>
    <mergeCell ref="Q177:X177"/>
    <mergeCell ref="P40"/>
    <mergeCell ref="S58:V58"/>
    <mergeCell ref="O103"/>
    <mergeCell ref="R104"/>
    <mergeCell ref="H155:O155"/>
    <mergeCell ref="S112:V112"/>
    <mergeCell ref="H151:O151"/>
    <mergeCell ref="P66"/>
    <mergeCell ref="Y155:AB155"/>
    <mergeCell ref="S141:V141"/>
    <mergeCell ref="K142:L142"/>
    <mergeCell ref="P93"/>
    <mergeCell ref="P68"/>
    <mergeCell ref="Y151:AB151"/>
    <mergeCell ref="O87"/>
    <mergeCell ref="F220:H220"/>
    <mergeCell ref="I217"/>
    <mergeCell ref="Q62"/>
    <mergeCell ref="Q64"/>
    <mergeCell ref="Q93"/>
    <mergeCell ref="A221:AB221"/>
    <mergeCell ref="V9:Y9"/>
    <mergeCell ref="I220"/>
    <mergeCell ref="K66:L66"/>
    <mergeCell ref="R54"/>
    <mergeCell ref="H76:O76"/>
    <mergeCell ref="V11:Y11"/>
    <mergeCell ref="Y170:AB170"/>
    <mergeCell ref="K68:L68"/>
    <mergeCell ref="Y49:AB49"/>
    <mergeCell ref="P122"/>
    <mergeCell ref="R56"/>
    <mergeCell ref="Y163:AB163"/>
    <mergeCell ref="Y76:AB76"/>
    <mergeCell ref="P139"/>
    <mergeCell ref="P138"/>
    <mergeCell ref="Q171:X171"/>
    <mergeCell ref="P140"/>
    <mergeCell ref="Q173:X173"/>
    <mergeCell ref="Y94:AB94"/>
    <mergeCell ref="C158:G158"/>
    <mergeCell ref="H50:J50"/>
    <mergeCell ref="Q174:X174"/>
    <mergeCell ref="Q168:X168"/>
    <mergeCell ref="C191:G191"/>
    <mergeCell ref="Q199:X199"/>
    <mergeCell ref="P62"/>
    <mergeCell ref="Y120:AB120"/>
    <mergeCell ref="C184:G184"/>
    <mergeCell ref="P64"/>
    <mergeCell ref="P153"/>
    <mergeCell ref="K140:L140"/>
    <mergeCell ref="Y121:AB121"/>
    <mergeCell ref="H163:O163"/>
    <mergeCell ref="Y115:AB115"/>
    <mergeCell ref="B58"/>
    <mergeCell ref="W46:X46"/>
    <mergeCell ref="B60"/>
    <mergeCell ref="H158:O158"/>
    <mergeCell ref="W48:X48"/>
    <mergeCell ref="P204"/>
    <mergeCell ref="H160:O160"/>
    <mergeCell ref="C53:G53"/>
    <mergeCell ref="I216"/>
    <mergeCell ref="O109"/>
    <mergeCell ref="P206"/>
    <mergeCell ref="A24:K24"/>
    <mergeCell ref="Q124:X124"/>
    <mergeCell ref="O138"/>
    <mergeCell ref="S95:V95"/>
    <mergeCell ref="B80"/>
    <mergeCell ref="P207"/>
    <mergeCell ref="Q126:X126"/>
    <mergeCell ref="O140"/>
    <mergeCell ref="H192:O192"/>
    <mergeCell ref="Y47:AB47"/>
    <mergeCell ref="Y161:AB161"/>
    <mergeCell ref="Q113:X113"/>
    <mergeCell ref="Q27:Q28"/>
    <mergeCell ref="Y192:AB192"/>
    <mergeCell ref="C110:G110"/>
    <mergeCell ref="P136"/>
    <mergeCell ref="H214:O214"/>
    <mergeCell ref="Y187:AB187"/>
    <mergeCell ref="Z7:AB7"/>
    <mergeCell ref="O64"/>
    <mergeCell ref="Y189:AB189"/>
    <mergeCell ref="A29"/>
    <mergeCell ref="H205:O205"/>
    <mergeCell ref="S27:V28"/>
    <mergeCell ref="O72"/>
    <mergeCell ref="Z8:AB8"/>
    <mergeCell ref="H118:O118"/>
    <mergeCell ref="C128:G128"/>
    <mergeCell ref="A58"/>
    <mergeCell ref="C94:G94"/>
    <mergeCell ref="C180:G180"/>
    <mergeCell ref="A60"/>
    <mergeCell ref="Y205:AB205"/>
    <mergeCell ref="Q197:X197"/>
    <mergeCell ref="H112:Q112"/>
    <mergeCell ref="P193"/>
    <mergeCell ref="C182:G182"/>
    <mergeCell ref="O54"/>
    <mergeCell ref="S38:V38"/>
    <mergeCell ref="H67:J67"/>
    <mergeCell ref="P151"/>
    <mergeCell ref="H103:J103"/>
    <mergeCell ref="S40:V40"/>
    <mergeCell ref="A42"/>
    <mergeCell ref="P175"/>
    <mergeCell ref="H98:J98"/>
    <mergeCell ref="Q208:X208"/>
    <mergeCell ref="B51"/>
    <mergeCell ref="S35:V35"/>
    <mergeCell ref="P177"/>
    <mergeCell ref="P27:P28"/>
    <mergeCell ref="Q210:X210"/>
    <mergeCell ref="H157:O157"/>
    <mergeCell ref="S91:V91"/>
    <mergeCell ref="Q209:X209"/>
    <mergeCell ref="H87:J87"/>
    <mergeCell ref="Y130:AB130"/>
    <mergeCell ref="O136"/>
    <mergeCell ref="M40:N40"/>
    <mergeCell ref="S93:V93"/>
    <mergeCell ref="H182:O182"/>
    <mergeCell ref="Q211:X211"/>
    <mergeCell ref="W72:X72"/>
    <mergeCell ref="S86:V86"/>
    <mergeCell ref="H190:O190"/>
    <mergeCell ref="H82:J82"/>
    <mergeCell ref="C52:G52"/>
    <mergeCell ref="H183:O183"/>
    <mergeCell ref="C37:G37"/>
    <mergeCell ref="H185:O185"/>
    <mergeCell ref="W88:X88"/>
    <mergeCell ref="H142:J142"/>
    <mergeCell ref="Y183:AB183"/>
    <mergeCell ref="A5:Y5"/>
    <mergeCell ref="S104:V104"/>
    <mergeCell ref="B89"/>
    <mergeCell ref="Y185:AB185"/>
    <mergeCell ref="W83:X83"/>
    <mergeCell ref="S106:V106"/>
    <mergeCell ref="H201:O201"/>
    <mergeCell ref="C63:G63"/>
    <mergeCell ref="W85:X85"/>
    <mergeCell ref="C124:G124"/>
    <mergeCell ref="S105:V105"/>
    <mergeCell ref="B90"/>
    <mergeCell ref="H48:J48"/>
    <mergeCell ref="C90:G90"/>
    <mergeCell ref="Q39"/>
    <mergeCell ref="R34"/>
    <mergeCell ref="H56:Q56"/>
    <mergeCell ref="C119:G119"/>
    <mergeCell ref="K48:L48"/>
    <mergeCell ref="H43:J43"/>
    <mergeCell ref="H198:O198"/>
    <mergeCell ref="R36"/>
    <mergeCell ref="H68:J68"/>
    <mergeCell ref="Y198:AB198"/>
    <mergeCell ref="A26:B27"/>
    <mergeCell ref="S29:V29"/>
    <mergeCell ref="M107:N107"/>
    <mergeCell ref="Z17:AB17"/>
    <mergeCell ref="H69:J69"/>
    <mergeCell ref="A67"/>
    <mergeCell ref="C109:G109"/>
    <mergeCell ref="C147:G147"/>
    <mergeCell ref="M138:N138"/>
    <mergeCell ref="Y38:AB38"/>
    <mergeCell ref="S62:V62"/>
    <mergeCell ref="K67:L67"/>
    <mergeCell ref="R49"/>
    <mergeCell ref="M36:N36"/>
    <mergeCell ref="O27:O28"/>
    <mergeCell ref="A66"/>
    <mergeCell ref="S57:V57"/>
    <mergeCell ref="C165:G165"/>
    <mergeCell ref="A3:AB3"/>
    <mergeCell ref="P184"/>
    <mergeCell ref="H149:Q149"/>
    <mergeCell ref="C160:G160"/>
    <mergeCell ref="A20:M20"/>
    <mergeCell ref="H138:J138"/>
    <mergeCell ref="R102"/>
    <mergeCell ref="M64:N64"/>
    <mergeCell ref="S75:V75"/>
    <mergeCell ref="H140:J140"/>
    <mergeCell ref="W79:X79"/>
    <mergeCell ref="W54:X54"/>
    <mergeCell ref="S110:V110"/>
    <mergeCell ref="B59"/>
    <mergeCell ref="R103"/>
    <mergeCell ref="M65:N65"/>
    <mergeCell ref="C59:G59"/>
    <mergeCell ref="W81:X81"/>
    <mergeCell ref="W56:X56"/>
    <mergeCell ref="B86"/>
    <mergeCell ref="S70:V70"/>
    <mergeCell ref="H141:J141"/>
    <mergeCell ref="H135:J135"/>
    <mergeCell ref="C61:G61"/>
    <mergeCell ref="Y113:AB113"/>
    <mergeCell ref="A18:AB18"/>
    <mergeCell ref="N21:P21"/>
    <mergeCell ref="M83:N83"/>
    <mergeCell ref="A14:Y14"/>
    <mergeCell ref="M49:N49"/>
    <mergeCell ref="W92:X92"/>
    <mergeCell ref="H65:J65"/>
    <mergeCell ref="W94:X94"/>
    <mergeCell ref="V8:Y8"/>
    <mergeCell ref="M136:N136"/>
    <mergeCell ref="Q79"/>
    <mergeCell ref="R45"/>
    <mergeCell ref="K65:L65"/>
    <mergeCell ref="Y40:AB40"/>
    <mergeCell ref="Q81"/>
    <mergeCell ref="R47"/>
    <mergeCell ref="S53:V53"/>
    <mergeCell ref="H49:J49"/>
    <mergeCell ref="S142:V142"/>
    <mergeCell ref="H85:J85"/>
    <mergeCell ref="Q110"/>
    <mergeCell ref="Q26:AB26"/>
    <mergeCell ref="A68"/>
    <mergeCell ref="R71"/>
    <mergeCell ref="H145:Q145"/>
    <mergeCell ref="C162:G162"/>
    <mergeCell ref="K91:L91"/>
    <mergeCell ref="K85:L85"/>
    <mergeCell ref="H80:J80"/>
    <mergeCell ref="Y91:AB91"/>
    <mergeCell ref="O34"/>
    <mergeCell ref="R73"/>
    <mergeCell ref="C164:G164"/>
    <mergeCell ref="K84:L84"/>
    <mergeCell ref="Y93:AB93"/>
    <mergeCell ref="O36"/>
    <mergeCell ref="Q92"/>
    <mergeCell ref="K86:L86"/>
    <mergeCell ref="O29"/>
    <mergeCell ref="O65"/>
    <mergeCell ref="W52:X52"/>
    <mergeCell ref="Q94"/>
    <mergeCell ref="P155"/>
    <mergeCell ref="B57"/>
    <mergeCell ref="S66:V66"/>
    <mergeCell ref="Y109:AB109"/>
    <mergeCell ref="P157"/>
    <mergeCell ref="C190:G190"/>
    <mergeCell ref="S68:V68"/>
    <mergeCell ref="O62"/>
    <mergeCell ref="Q89"/>
    <mergeCell ref="C175:G175"/>
    <mergeCell ref="C58:G58"/>
    <mergeCell ref="K104:L104"/>
    <mergeCell ref="Y104:AB104"/>
    <mergeCell ref="M27:N28"/>
    <mergeCell ref="M79:N79"/>
    <mergeCell ref="W63:X63"/>
    <mergeCell ref="H164:O164"/>
    <mergeCell ref="K99:L99"/>
    <mergeCell ref="A138"/>
    <mergeCell ref="C201:G201"/>
    <mergeCell ref="B70"/>
    <mergeCell ref="X15:Y15"/>
    <mergeCell ref="P81"/>
    <mergeCell ref="C203:G203"/>
    <mergeCell ref="R145"/>
    <mergeCell ref="R139"/>
    <mergeCell ref="V6:Y6"/>
    <mergeCell ref="Y34:AB34"/>
    <mergeCell ref="Q44"/>
    <mergeCell ref="G8:U8"/>
    <mergeCell ref="R147"/>
    <mergeCell ref="M92:N92"/>
    <mergeCell ref="Y36:AB36"/>
    <mergeCell ref="H175:O175"/>
    <mergeCell ref="R140"/>
    <mergeCell ref="G10:U10"/>
    <mergeCell ref="Q45"/>
    <mergeCell ref="P92"/>
    <mergeCell ref="H176:O176"/>
    <mergeCell ref="S140:V140"/>
    <mergeCell ref="Q47"/>
    <mergeCell ref="A64"/>
    <mergeCell ref="P94"/>
    <mergeCell ref="C127:G127"/>
    <mergeCell ref="Y62:AB62"/>
    <mergeCell ref="Y193:AB193"/>
    <mergeCell ref="A146"/>
    <mergeCell ref="Y176:AB176"/>
    <mergeCell ref="Y64:AB64"/>
    <mergeCell ref="P95"/>
    <mergeCell ref="Q63"/>
    <mergeCell ref="P120"/>
    <mergeCell ref="Q125:X125"/>
    <mergeCell ref="Y204:AB204"/>
    <mergeCell ref="Q127:X127"/>
    <mergeCell ref="Q154:X154"/>
    <mergeCell ref="Y75:AB75"/>
    <mergeCell ref="R82"/>
    <mergeCell ref="Y206:AB206"/>
    <mergeCell ref="Q156:X156"/>
    <mergeCell ref="O53"/>
    <mergeCell ref="H128:O128"/>
    <mergeCell ref="Q147"/>
    <mergeCell ref="A41"/>
    <mergeCell ref="P166"/>
    <mergeCell ref="C199:G199"/>
    <mergeCell ref="B38"/>
    <mergeCell ref="O71"/>
    <mergeCell ref="P37"/>
    <mergeCell ref="P168"/>
    <mergeCell ref="B40"/>
    <mergeCell ref="P47"/>
    <mergeCell ref="Y136:AB136"/>
    <mergeCell ref="O73"/>
    <mergeCell ref="R136"/>
    <mergeCell ref="O66"/>
    <mergeCell ref="O102"/>
    <mergeCell ref="P192"/>
    <mergeCell ref="Y131:AB131"/>
    <mergeCell ref="C41:G41"/>
    <mergeCell ref="O68"/>
    <mergeCell ref="P63"/>
    <mergeCell ref="Y146:AB146"/>
    <mergeCell ref="P194"/>
    <mergeCell ref="C43:G43"/>
    <mergeCell ref="A6:D6"/>
    <mergeCell ref="H174:O174"/>
    <mergeCell ref="C36:G36"/>
    <mergeCell ref="Q72"/>
    <mergeCell ref="M57:N57"/>
    <mergeCell ref="Y60:AB60"/>
    <mergeCell ref="F217:H217"/>
    <mergeCell ref="P91"/>
    <mergeCell ref="Y149:AB149"/>
    <mergeCell ref="S103:V103"/>
    <mergeCell ref="H200:O200"/>
    <mergeCell ref="P205"/>
    <mergeCell ref="P118"/>
    <mergeCell ref="Q121:X121"/>
    <mergeCell ref="H202:O202"/>
    <mergeCell ref="P117"/>
    <mergeCell ref="Y200:AB200"/>
    <mergeCell ref="P109"/>
    <mergeCell ref="K26:L28"/>
    <mergeCell ref="Z20:AB20"/>
    <mergeCell ref="Y71:AB71"/>
    <mergeCell ref="P119"/>
    <mergeCell ref="Y202:AB202"/>
    <mergeCell ref="Y27:AB28"/>
    <mergeCell ref="Y73:AB73"/>
    <mergeCell ref="H131:O131"/>
    <mergeCell ref="H29:J29"/>
    <mergeCell ref="H124:O124"/>
    <mergeCell ref="H58:J58"/>
    <mergeCell ref="H213:O213"/>
    <mergeCell ref="A220:E220"/>
    <mergeCell ref="H126:O126"/>
    <mergeCell ref="P137"/>
    <mergeCell ref="H60:J60"/>
    <mergeCell ref="R53"/>
    <mergeCell ref="Y213:AB213"/>
    <mergeCell ref="B36"/>
    <mergeCell ref="P132"/>
    <mergeCell ref="H57:J57"/>
    <mergeCell ref="S47:V47"/>
    <mergeCell ref="Q165:X165"/>
    <mergeCell ref="S46:V46"/>
    <mergeCell ref="O98"/>
    <mergeCell ref="P188"/>
    <mergeCell ref="H42:J42"/>
    <mergeCell ref="B39"/>
    <mergeCell ref="S48:V48"/>
    <mergeCell ref="P190"/>
    <mergeCell ref="C39:G39"/>
    <mergeCell ref="R37"/>
    <mergeCell ref="O93"/>
    <mergeCell ref="Q191:X191"/>
    <mergeCell ref="P185"/>
    <mergeCell ref="M53:N53"/>
    <mergeCell ref="Q163:X163"/>
    <mergeCell ref="W44:X44"/>
    <mergeCell ref="B49"/>
    <mergeCell ref="H70:J70"/>
    <mergeCell ref="M48:N48"/>
    <mergeCell ref="W45:X45"/>
    <mergeCell ref="B50"/>
    <mergeCell ref="P201"/>
    <mergeCell ref="C50:G50"/>
    <mergeCell ref="W47:X47"/>
    <mergeCell ref="P203"/>
    <mergeCell ref="M81:N81"/>
    <mergeCell ref="M37:N37"/>
    <mergeCell ref="O108"/>
    <mergeCell ref="Q123:X123"/>
    <mergeCell ref="Q21:S21"/>
    <mergeCell ref="O137"/>
    <mergeCell ref="M38:N38"/>
    <mergeCell ref="W98:X98"/>
    <mergeCell ref="Y158:AB158"/>
    <mergeCell ref="B103"/>
    <mergeCell ref="O139"/>
    <mergeCell ref="Y168:AB168"/>
    <mergeCell ref="K34:L34"/>
    <mergeCell ref="A33:AB33"/>
    <mergeCell ref="H209:O209"/>
    <mergeCell ref="C107:G107"/>
    <mergeCell ref="K36:L36"/>
    <mergeCell ref="H211:O211"/>
    <mergeCell ref="C79:G79"/>
    <mergeCell ref="C73:G73"/>
    <mergeCell ref="A39"/>
    <mergeCell ref="Y184:AB184"/>
    <mergeCell ref="M94:N94"/>
    <mergeCell ref="Z4:AB4"/>
    <mergeCell ref="Q37"/>
    <mergeCell ref="P128"/>
    <mergeCell ref="W109:X109"/>
    <mergeCell ref="J220:AB220"/>
    <mergeCell ref="A57"/>
    <mergeCell ref="W112:X112"/>
    <mergeCell ref="K49:L49"/>
    <mergeCell ref="Q187:X187"/>
    <mergeCell ref="H75:Q75"/>
    <mergeCell ref="R62"/>
    <mergeCell ref="W137:X137"/>
    <mergeCell ref="Q195:X195"/>
    <mergeCell ref="Q189:X189"/>
    <mergeCell ref="W139:X139"/>
    <mergeCell ref="H66:J66"/>
    <mergeCell ref="Q91"/>
    <mergeCell ref="A83"/>
    <mergeCell ref="S72:V72"/>
    <mergeCell ref="B46"/>
    <mergeCell ref="Q190:X190"/>
    <mergeCell ref="H95:J95"/>
    <mergeCell ref="R88"/>
    <mergeCell ref="W43:X43"/>
    <mergeCell ref="B48"/>
    <mergeCell ref="R90"/>
    <mergeCell ref="C181:G181"/>
    <mergeCell ref="Y110:AB110"/>
    <mergeCell ref="W67:X67"/>
    <mergeCell ref="Q109"/>
    <mergeCell ref="P200"/>
    <mergeCell ref="H179:O179"/>
    <mergeCell ref="W69:X69"/>
    <mergeCell ref="S83:V83"/>
    <mergeCell ref="B68"/>
    <mergeCell ref="S85:V85"/>
    <mergeCell ref="H180:O180"/>
    <mergeCell ref="W64:X64"/>
    <mergeCell ref="C103:G103"/>
    <mergeCell ref="P45"/>
    <mergeCell ref="C80:G80"/>
    <mergeCell ref="U21:Y21"/>
    <mergeCell ref="Q35"/>
    <mergeCell ref="M91:N91"/>
    <mergeCell ref="W82:X82"/>
    <mergeCell ref="Q34"/>
    <mergeCell ref="B87"/>
    <mergeCell ref="P98"/>
    <mergeCell ref="C131:G131"/>
    <mergeCell ref="M93:N93"/>
    <mergeCell ref="C87:G87"/>
    <mergeCell ref="Q36"/>
    <mergeCell ref="C89:G89"/>
    <mergeCell ref="C116:G116"/>
    <mergeCell ref="K45:L45"/>
    <mergeCell ref="C88:G88"/>
    <mergeCell ref="C126:G126"/>
    <mergeCell ref="W110:X110"/>
    <mergeCell ref="A48"/>
    <mergeCell ref="K47:L47"/>
    <mergeCell ref="M109:N109"/>
    <mergeCell ref="Y53:AB53"/>
    <mergeCell ref="B138"/>
    <mergeCell ref="C117:G117"/>
    <mergeCell ref="K46:L46"/>
    <mergeCell ref="W141:X141"/>
    <mergeCell ref="K40:L40"/>
    <mergeCell ref="W135:X135"/>
    <mergeCell ref="B140"/>
    <mergeCell ref="A79"/>
    <mergeCell ref="Q54"/>
    <mergeCell ref="C115:G115"/>
    <mergeCell ref="M104:N104"/>
    <mergeCell ref="K71:L71"/>
    <mergeCell ref="W136:X136"/>
    <mergeCell ref="M106:N106"/>
    <mergeCell ref="K73:L73"/>
    <mergeCell ref="Y79:AB79"/>
    <mergeCell ref="R86"/>
    <mergeCell ref="Y81:AB81"/>
    <mergeCell ref="Y37:AB37"/>
    <mergeCell ref="Q105"/>
    <mergeCell ref="P165"/>
    <mergeCell ref="W146:X146"/>
    <mergeCell ref="R81"/>
    <mergeCell ref="A63"/>
    <mergeCell ref="Q107"/>
    <mergeCell ref="S54:V54"/>
    <mergeCell ref="A92"/>
    <mergeCell ref="H117:O117"/>
    <mergeCell ref="S56:V56"/>
    <mergeCell ref="Y63:AB63"/>
    <mergeCell ref="P41"/>
    <mergeCell ref="H119:O119"/>
    <mergeCell ref="W149:X149"/>
    <mergeCell ref="C188:G188"/>
    <mergeCell ref="C163:G163"/>
    <mergeCell ref="P34"/>
    <mergeCell ref="A87"/>
    <mergeCell ref="H106:J106"/>
    <mergeCell ref="C76:G76"/>
    <mergeCell ref="Y92:AB92"/>
    <mergeCell ref="R99"/>
    <mergeCell ref="M61:N61"/>
    <mergeCell ref="P36"/>
    <mergeCell ref="A89"/>
    <mergeCell ref="H137:J137"/>
    <mergeCell ref="R101"/>
    <mergeCell ref="S136:V136"/>
    <mergeCell ref="P183"/>
    <mergeCell ref="B85"/>
    <mergeCell ref="P54"/>
    <mergeCell ref="K138:L138"/>
    <mergeCell ref="Y147:AB147"/>
    <mergeCell ref="C211:G211"/>
    <mergeCell ref="Q146"/>
    <mergeCell ref="O83"/>
    <mergeCell ref="F216:H216"/>
    <mergeCell ref="Q58"/>
    <mergeCell ref="Q60"/>
    <mergeCell ref="W101:X101"/>
    <mergeCell ref="C140:G140"/>
    <mergeCell ref="P82"/>
    <mergeCell ref="M102:N102"/>
    <mergeCell ref="K69:L69"/>
    <mergeCell ref="H64:J64"/>
    <mergeCell ref="V7:Y7"/>
    <mergeCell ref="C141:G141"/>
    <mergeCell ref="A12:C12"/>
    <mergeCell ref="Y166:AB166"/>
    <mergeCell ref="Y160:AB160"/>
    <mergeCell ref="K64:L64"/>
    <mergeCell ref="R52"/>
    <mergeCell ref="P110"/>
    <mergeCell ref="C143:G143"/>
    <mergeCell ref="K72:L72"/>
    <mergeCell ref="Y72:AB72"/>
    <mergeCell ref="Q118:X118"/>
    <mergeCell ref="Q71"/>
    <mergeCell ref="C130:G130"/>
    <mergeCell ref="Q73"/>
    <mergeCell ref="W145:X145"/>
    <mergeCell ref="A219:E219"/>
    <mergeCell ref="C159:G159"/>
    <mergeCell ref="C153:G153"/>
    <mergeCell ref="K82:L82"/>
    <mergeCell ref="Y88:AB88"/>
    <mergeCell ref="C125:G125"/>
    <mergeCell ref="R70"/>
    <mergeCell ref="O69"/>
    <mergeCell ref="W147:X147"/>
    <mergeCell ref="C161:G161"/>
    <mergeCell ref="Q169:X169"/>
    <mergeCell ref="A85"/>
    <mergeCell ref="M146:N146"/>
    <mergeCell ref="Y90:AB90"/>
    <mergeCell ref="A19:T19"/>
    <mergeCell ref="C154:G154"/>
    <mergeCell ref="H46:J46"/>
    <mergeCell ref="K83:L83"/>
    <mergeCell ref="Y214:AB214"/>
    <mergeCell ref="M52:N52"/>
    <mergeCell ref="C156:G156"/>
    <mergeCell ref="Q164:X164"/>
    <mergeCell ref="R98"/>
    <mergeCell ref="A134:AB134"/>
    <mergeCell ref="C214:G214"/>
    <mergeCell ref="P60"/>
    <mergeCell ref="Q180:X180"/>
    <mergeCell ref="Y118:AB118"/>
    <mergeCell ref="P174"/>
    <mergeCell ref="C207:G207"/>
    <mergeCell ref="Q142"/>
    <mergeCell ref="K136:L136"/>
    <mergeCell ref="H159:O159"/>
    <mergeCell ref="Q188:X188"/>
    <mergeCell ref="A21:M21"/>
    <mergeCell ref="R109"/>
    <mergeCell ref="Q137"/>
    <mergeCell ref="M71:N71"/>
    <mergeCell ref="H154:O154"/>
    <mergeCell ref="O110"/>
    <mergeCell ref="H162:O162"/>
    <mergeCell ref="H156:O156"/>
    <mergeCell ref="P71"/>
    <mergeCell ref="P202"/>
    <mergeCell ref="P79"/>
    <mergeCell ref="P73"/>
    <mergeCell ref="Y162:AB162"/>
    <mergeCell ref="Q122:X122"/>
    <mergeCell ref="Y164:AB164"/>
    <mergeCell ref="R137"/>
    <mergeCell ref="W62:X62"/>
    <mergeCell ref="O92"/>
    <mergeCell ref="Y35:AB35"/>
    <mergeCell ref="Y157:AB157"/>
    <mergeCell ref="Y188:AB188"/>
    <mergeCell ref="P213"/>
    <mergeCell ref="Q98"/>
    <mergeCell ref="Y190:AB190"/>
    <mergeCell ref="Y61:AB61"/>
    <mergeCell ref="Y175:AB175"/>
    <mergeCell ref="R61"/>
    <mergeCell ref="Z5:AB5"/>
    <mergeCell ref="K81:L81"/>
    <mergeCell ref="Y56:AB56"/>
    <mergeCell ref="J219:AB219"/>
    <mergeCell ref="O49"/>
    <mergeCell ref="Y201:AB201"/>
    <mergeCell ref="O84"/>
    <mergeCell ref="Y203:AB203"/>
    <mergeCell ref="Q178:X178"/>
    <mergeCell ref="Q153:X153"/>
    <mergeCell ref="O50"/>
    <mergeCell ref="S34:V34"/>
    <mergeCell ref="P147"/>
    <mergeCell ref="O80"/>
    <mergeCell ref="K92:L92"/>
    <mergeCell ref="O52"/>
    <mergeCell ref="O79"/>
    <mergeCell ref="Q108"/>
    <mergeCell ref="S36:V36"/>
    <mergeCell ref="C108:G108"/>
    <mergeCell ref="H125:O125"/>
    <mergeCell ref="A38"/>
    <mergeCell ref="O81"/>
    <mergeCell ref="O37"/>
    <mergeCell ref="H127:O127"/>
    <mergeCell ref="A40"/>
    <mergeCell ref="P163"/>
    <mergeCell ref="C196:G196"/>
    <mergeCell ref="Y125:AB125"/>
    <mergeCell ref="P173"/>
    <mergeCell ref="Q139"/>
    <mergeCell ref="C198:G198"/>
    <mergeCell ref="Q206:X206"/>
    <mergeCell ref="P44"/>
    <mergeCell ref="Y127:AB127"/>
    <mergeCell ref="P158"/>
    <mergeCell ref="C51:G51"/>
    <mergeCell ref="W58:X58"/>
    <mergeCell ref="O63"/>
    <mergeCell ref="Q207:X207"/>
    <mergeCell ref="O99"/>
    <mergeCell ref="Y128:AB128"/>
    <mergeCell ref="C38:G38"/>
    <mergeCell ref="R135"/>
    <mergeCell ref="W60:X60"/>
    <mergeCell ref="S49:V49"/>
    <mergeCell ref="W53:X53"/>
    <mergeCell ref="O94"/>
    <mergeCell ref="H171:O171"/>
    <mergeCell ref="H165:O165"/>
    <mergeCell ref="Y186:AB186"/>
    <mergeCell ref="H181:O181"/>
    <mergeCell ref="W84:X84"/>
    <mergeCell ref="P211"/>
    <mergeCell ref="C35:G35"/>
    <mergeCell ref="X16:Y16"/>
    <mergeCell ref="P88"/>
    <mergeCell ref="C121:G121"/>
    <mergeCell ref="B91"/>
    <mergeCell ref="K44:L44"/>
    <mergeCell ref="Y181:AB181"/>
    <mergeCell ref="D12:U12"/>
    <mergeCell ref="Q131:X131"/>
    <mergeCell ref="R146"/>
    <mergeCell ref="S102:V102"/>
    <mergeCell ref="V13:Y13"/>
    <mergeCell ref="G9:U9"/>
    <mergeCell ref="O147"/>
    <mergeCell ref="P115"/>
    <mergeCell ref="H199:O199"/>
    <mergeCell ref="C122:G122"/>
    <mergeCell ref="G11:U11"/>
    <mergeCell ref="P116"/>
    <mergeCell ref="H39:J39"/>
    <mergeCell ref="Y199:AB199"/>
    <mergeCell ref="Q115:X115"/>
    <mergeCell ref="W99:X99"/>
    <mergeCell ref="Z12:AB12"/>
    <mergeCell ref="Q151:X151"/>
    <mergeCell ref="B104"/>
    <mergeCell ref="Y194:AB194"/>
    <mergeCell ref="M110:N110"/>
    <mergeCell ref="H121:O121"/>
    <mergeCell ref="A34"/>
    <mergeCell ref="H72:J72"/>
    <mergeCell ref="Z14:AB14"/>
    <mergeCell ref="Q53"/>
    <mergeCell ref="B106"/>
    <mergeCell ref="A217:E217"/>
    <mergeCell ref="Z13:AB13"/>
    <mergeCell ref="H123:O123"/>
    <mergeCell ref="A36"/>
    <mergeCell ref="C105:G105"/>
    <mergeCell ref="Q135"/>
    <mergeCell ref="Z15:AB15"/>
    <mergeCell ref="A65"/>
    <mergeCell ref="Q170:X170"/>
    <mergeCell ref="H54:J54"/>
    <mergeCell ref="W29:X29"/>
    <mergeCell ref="B34"/>
    <mergeCell ref="B28"/>
    <mergeCell ref="Q172:X172"/>
    <mergeCell ref="H83:J83"/>
    <mergeCell ref="Y124:AB124"/>
    <mergeCell ref="S45:V45"/>
    <mergeCell ref="A91"/>
    <mergeCell ref="H110:J110"/>
    <mergeCell ref="O90"/>
    <mergeCell ref="P180"/>
    <mergeCell ref="C29:G29"/>
    <mergeCell ref="C65:G65"/>
    <mergeCell ref="P182"/>
    <mergeCell ref="S71:V71"/>
    <mergeCell ref="H136:J136"/>
    <mergeCell ref="C60:G60"/>
    <mergeCell ref="H92:J92"/>
    <mergeCell ref="M45:N45"/>
    <mergeCell ref="S98:V98"/>
    <mergeCell ref="W42:X42"/>
    <mergeCell ref="S73:V73"/>
    <mergeCell ref="C91:G91"/>
    <mergeCell ref="Y137:AB137"/>
    <mergeCell ref="M47:N47"/>
    <mergeCell ref="H195:O195"/>
    <mergeCell ref="C57:G57"/>
    <mergeCell ref="A104"/>
    <mergeCell ref="W37:X37"/>
    <mergeCell ref="H197:O197"/>
    <mergeCell ref="P53"/>
    <mergeCell ref="C86:G86"/>
    <mergeCell ref="A106"/>
    <mergeCell ref="C42:G42"/>
    <mergeCell ref="M44:N44"/>
    <mergeCell ref="M73:N73"/>
    <mergeCell ref="W95:X95"/>
    <mergeCell ref="S109:V109"/>
    <mergeCell ref="Y165:AB165"/>
    <mergeCell ref="W97:X97"/>
    <mergeCell ref="B102"/>
    <mergeCell ref="W90:X90"/>
    <mergeCell ref="Q51"/>
    <mergeCell ref="H208:O208"/>
    <mergeCell ref="C70:G70"/>
    <mergeCell ref="C106:G106"/>
    <mergeCell ref="A25:AB25"/>
    <mergeCell ref="M63:N63"/>
    <mergeCell ref="P125"/>
    <mergeCell ref="R41"/>
    <mergeCell ref="S137:V137"/>
    <mergeCell ref="J217:AB217"/>
    <mergeCell ref="H52:J52"/>
    <mergeCell ref="H79:J79"/>
    <mergeCell ref="R43"/>
    <mergeCell ref="W108:X108"/>
    <mergeCell ref="S139:V139"/>
    <mergeCell ref="H45:J45"/>
    <mergeCell ref="S138:V138"/>
    <mergeCell ref="H81:J81"/>
    <mergeCell ref="S51:V51"/>
    <mergeCell ref="H47:J47"/>
    <mergeCell ref="R67"/>
    <mergeCell ref="Q184:X184"/>
    <mergeCell ref="R59"/>
    <mergeCell ref="R69"/>
    <mergeCell ref="Y54:AB54"/>
    <mergeCell ref="S67:V67"/>
    <mergeCell ref="H63:J63"/>
    <mergeCell ref="Q88"/>
    <mergeCell ref="S69:V69"/>
    <mergeCell ref="M147:N147"/>
    <mergeCell ref="H26:J28"/>
    <mergeCell ref="Q90"/>
    <mergeCell ref="H94:J94"/>
    <mergeCell ref="S64:V64"/>
    <mergeCell ref="C172:G172"/>
    <mergeCell ref="A102"/>
    <mergeCell ref="Y107:AB107"/>
    <mergeCell ref="W35:X35"/>
    <mergeCell ref="C171:G171"/>
    <mergeCell ref="K94:L94"/>
    <mergeCell ref="P51"/>
    <mergeCell ref="C173:G173"/>
    <mergeCell ref="W66:X66"/>
    <mergeCell ref="A103"/>
    <mergeCell ref="K102:L102"/>
    <mergeCell ref="Y102:AB102"/>
    <mergeCell ref="O45"/>
    <mergeCell ref="W59:X59"/>
    <mergeCell ref="S82:V82"/>
    <mergeCell ref="H147:J147"/>
    <mergeCell ref="W61:X61"/>
    <mergeCell ref="P67"/>
    <mergeCell ref="R110"/>
    <mergeCell ref="A136"/>
    <mergeCell ref="M72:N72"/>
    <mergeCell ref="C66:G66"/>
    <mergeCell ref="C102:G102"/>
    <mergeCell ref="P197"/>
    <mergeCell ref="M87:N87"/>
    <mergeCell ref="R141"/>
    <mergeCell ref="C68:G68"/>
    <mergeCell ref="M59:N59"/>
    <mergeCell ref="S108:V108"/>
    <mergeCell ref="R143"/>
    <mergeCell ref="M88:N88"/>
    <mergeCell ref="M82:N82"/>
    <mergeCell ref="S135:V135"/>
    <mergeCell ref="M54:N54"/>
    <mergeCell ref="M90:N90"/>
    <mergeCell ref="H173:O173"/>
    <mergeCell ref="K42:L42"/>
    <mergeCell ref="P90"/>
    <mergeCell ref="C123:G123"/>
    <mergeCell ref="M85:N85"/>
    <mergeCell ref="Q129:X129"/>
    <mergeCell ref="A78:AB78"/>
    <mergeCell ref="R65"/>
    <mergeCell ref="Y50:AB50"/>
    <mergeCell ref="M141:N141"/>
    <mergeCell ref="K37:L37"/>
    <mergeCell ref="Q84"/>
    <mergeCell ref="Y52:AB52"/>
    <mergeCell ref="Q59"/>
    <mergeCell ref="B137"/>
    <mergeCell ref="S146:V146"/>
    <mergeCell ref="Y174:AB174"/>
    <mergeCell ref="M143:N143"/>
    <mergeCell ref="Y45:AB45"/>
    <mergeCell ref="Q86"/>
    <mergeCell ref="Q61"/>
    <mergeCell ref="B139"/>
    <mergeCell ref="D13:U13"/>
    <mergeCell ref="H101:Q101"/>
    <mergeCell ref="P108"/>
    <mergeCell ref="A44"/>
    <mergeCell ref="C113:G113"/>
    <mergeCell ref="S149:V149"/>
    <mergeCell ref="Y42:AB42"/>
    <mergeCell ref="K63:L63"/>
    <mergeCell ref="Y103:AB103"/>
    <mergeCell ref="C167:G167"/>
    <mergeCell ref="C142:G142"/>
    <mergeCell ref="R84"/>
    <mergeCell ref="C169:G169"/>
    <mergeCell ref="K98:L98"/>
    <mergeCell ref="Y98:AB98"/>
    <mergeCell ref="O41"/>
    <mergeCell ref="R80"/>
    <mergeCell ref="Q141"/>
    <mergeCell ref="O35"/>
    <mergeCell ref="O43"/>
    <mergeCell ref="Q143"/>
    <mergeCell ref="Q99"/>
    <mergeCell ref="K93:L93"/>
    <mergeCell ref="H116:O116"/>
    <mergeCell ref="P162"/>
    <mergeCell ref="C195:G195"/>
    <mergeCell ref="B64"/>
    <mergeCell ref="O67"/>
    <mergeCell ref="Y116:AB116"/>
    <mergeCell ref="P164"/>
    <mergeCell ref="C197:G197"/>
    <mergeCell ref="H113:O113"/>
    <mergeCell ref="K109:L109"/>
    <mergeCell ref="Y126:AB126"/>
    <mergeCell ref="P35"/>
    <mergeCell ref="Y117:AB117"/>
    <mergeCell ref="C213:G213"/>
    <mergeCell ref="A137"/>
    <mergeCell ref="P59"/>
    <mergeCell ref="W70:X70"/>
    <mergeCell ref="S101:V101"/>
    <mergeCell ref="P86"/>
    <mergeCell ref="P61"/>
    <mergeCell ref="A139"/>
    <mergeCell ref="C208:G208"/>
    <mergeCell ref="K137:L137"/>
    <mergeCell ref="C210:G210"/>
    <mergeCell ref="A140"/>
    <mergeCell ref="K139:L139"/>
    <mergeCell ref="Y145:AB145"/>
    <mergeCell ref="Y139:AB139"/>
    <mergeCell ref="O82"/>
    <mergeCell ref="Q57"/>
    <mergeCell ref="H188:O188"/>
    <mergeCell ref="K59:L59"/>
    <mergeCell ref="Q52"/>
    <mergeCell ref="C138:G138"/>
    <mergeCell ref="P105"/>
    <mergeCell ref="C132:G132"/>
    <mergeCell ref="P99"/>
    <mergeCell ref="K61:L61"/>
    <mergeCell ref="Y67:AB67"/>
    <mergeCell ref="A218:AB218"/>
    <mergeCell ref="P107"/>
    <mergeCell ref="Y69:AB69"/>
    <mergeCell ref="K62:L62"/>
    <mergeCell ref="Q20:S20"/>
    <mergeCell ref="H210:O210"/>
    <mergeCell ref="P102"/>
    <mergeCell ref="Q70"/>
    <mergeCell ref="A216:E216"/>
    <mergeCell ref="H122:O122"/>
    <mergeCell ref="S44:V44"/>
    <mergeCell ref="P127"/>
    <mergeCell ref="Q130:X130"/>
    <mergeCell ref="Q166:X166"/>
    <mergeCell ref="Y87:AB87"/>
    <mergeCell ref="P135"/>
    <mergeCell ref="C193:G193"/>
    <mergeCell ref="Y209:AB209"/>
    <mergeCell ref="Q132:X132"/>
    <mergeCell ref="Q159:X159"/>
    <mergeCell ref="Y89:AB89"/>
    <mergeCell ref="Y211:AB211"/>
    <mergeCell ref="Q167:X167"/>
    <mergeCell ref="Q161:X161"/>
    <mergeCell ref="Y82:AB82"/>
    <mergeCell ref="H38:J38"/>
    <mergeCell ref="Q192:X192"/>
    <mergeCell ref="P186"/>
    <mergeCell ref="H40:J40"/>
    <mergeCell ref="P57"/>
    <mergeCell ref="I219"/>
    <mergeCell ref="P171"/>
    <mergeCell ref="P146"/>
    <mergeCell ref="C179:G179"/>
    <mergeCell ref="C204:G204"/>
    <mergeCell ref="Y108:AB108"/>
    <mergeCell ref="P181"/>
    <mergeCell ref="Q179:X179"/>
    <mergeCell ref="C206:G206"/>
    <mergeCell ref="B45"/>
    <mergeCell ref="O106"/>
    <mergeCell ref="K135:L135"/>
    <mergeCell ref="Y141:AB141"/>
    <mergeCell ref="M51:N51"/>
    <mergeCell ref="O105"/>
    <mergeCell ref="B47"/>
    <mergeCell ref="Y143:AB143"/>
    <mergeCell ref="W41:X41"/>
    <mergeCell ref="O107"/>
    <mergeCell ref="H153:O153"/>
    <mergeCell ref="C46:G46"/>
    <mergeCell ref="A9:F9"/>
    <mergeCell ref="Q205:X205"/>
    <mergeCell ref="P199"/>
    <mergeCell ref="C48:G48"/>
    <mergeCell ref="A11:F11"/>
    <mergeCell ref="P70"/>
    <mergeCell ref="Y159:AB159"/>
    <mergeCell ref="Y153:AB153"/>
    <mergeCell ref="T21"/>
    <mergeCell ref="K146:L146"/>
    <mergeCell ref="M34:N34"/>
    <mergeCell ref="Y154:AB154"/>
    <mergeCell ref="O135"/>
    <mergeCell ref="H212:O212"/>
    <mergeCell ref="Y156:AB156"/>
    <mergeCell ref="K60:L60"/>
    <mergeCell ref="A16:W16"/>
    <mergeCell ref="P129"/>
    <mergeCell ref="A31:AB31"/>
    <mergeCell ref="H207:O207"/>
    <mergeCell ref="P131"/>
    <mergeCell ref="Y180:AB180"/>
    <mergeCell ref="P124"/>
    <mergeCell ref="Y207:AB207"/>
    <mergeCell ref="Y182:AB182"/>
    <mergeCell ref="Q157:X157"/>
    <mergeCell ref="O146"/>
    <mergeCell ref="P126"/>
    <mergeCell ref="J216:AB216"/>
    <mergeCell ref="W107:X107"/>
    <mergeCell ref="H34:J34"/>
    <mergeCell ref="H36:J36"/>
    <mergeCell ref="O60"/>
    <mergeCell ref="P142"/>
    <mergeCell ref="R58"/>
    <mergeCell ref="C177:G177"/>
    <mergeCell ref="Q185:X185"/>
    <mergeCell ref="R60"/>
    <mergeCell ref="Y106:AB106"/>
    <mergeCell ref="Q193:X193"/>
    <mergeCell ref="H62:J62"/>
    <mergeCell ref="B43"/>
    <mergeCell ref="Q176:X176"/>
    <mergeCell ref="Q186:X186"/>
    <mergeCell ref="H91:J91"/>
    <mergeCell ref="A37"/>
    <mergeCell ref="W39:X39"/>
    <mergeCell ref="O44"/>
    <mergeCell ref="P195"/>
    <mergeCell ref="H93:J93"/>
    <mergeCell ref="R42"/>
    <mergeCell ref="Q203:X203"/>
    <mergeCell ref="S84:V8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E338"/>
  <sheetViews>
    <sheetView workbookViewId="0">
      <selection activeCell="A1" sqref="A1"/>
    </sheetView>
  </sheetViews>
  <sheetFormatPr baseColWidth="8" defaultRowHeight="15"/>
  <cols>
    <col width="5.42578125" customWidth="1" style="211" min="1" max="1"/>
    <col width="13" customWidth="1" style="211" min="2" max="2"/>
    <col width="2.42578125" customWidth="1" style="211" min="3" max="3"/>
    <col width="3.42578125" customWidth="1" style="211" min="4" max="4"/>
    <col width="2.42578125" customWidth="1" style="211" min="5" max="5"/>
    <col width="10.42578125" customWidth="1" style="211" min="6" max="6"/>
    <col width="4.42578125" customWidth="1" style="211" min="7" max="7"/>
    <col width="9.42578125" customWidth="1" style="211" min="8" max="8"/>
    <col width="23.42578125" customWidth="1" style="211" min="9" max="9"/>
    <col width="11.42578125" customWidth="1" style="211" min="10" max="10"/>
    <col width="5.42578125" customWidth="1" style="211" min="11" max="11"/>
    <col width="13" customWidth="1" style="211" min="12" max="12"/>
    <col width="7.42578125" customWidth="1" style="211" min="13" max="13"/>
    <col width="2.42578125" customWidth="1" style="211" min="14" max="14"/>
    <col width="8.42578125" customWidth="1" style="211" min="15" max="15"/>
    <col width="10.42578125" customWidth="1" style="211" min="16" max="16"/>
    <col width="13" customWidth="1" style="211" min="17" max="17"/>
    <col width="6.42578125" customWidth="1" style="211" min="18" max="18"/>
    <col width="4.42578125" customWidth="1" style="211" min="19" max="19"/>
    <col width="13" customWidth="1" style="211" min="20" max="20"/>
    <col width="1.42578125" customWidth="1" style="211" min="21" max="21"/>
    <col width="13" customWidth="1" style="211" min="22" max="22"/>
    <col width="13" customWidth="1" style="211" min="23" max="23"/>
    <col width="7.42578125" customWidth="1" style="211" min="24" max="24"/>
    <col width="1.42578125" customWidth="1" style="211" min="25" max="25"/>
    <col width="3.42578125" customWidth="1" style="211" min="26" max="26"/>
    <col width="13" customWidth="1" style="211" min="27" max="27"/>
    <col width="5.42578125" customWidth="1" style="211" min="28" max="28"/>
    <col width="13" customWidth="1" style="211" min="29" max="29"/>
    <col width="13" customWidth="1" style="211" min="30" max="30"/>
    <col width="13" customWidth="1" style="211" min="31" max="31"/>
  </cols>
  <sheetData>
    <row r="1" ht="12.2" customHeight="1" s="211">
      <c r="A1" s="253" t="inlineStr">
        <is>
          <t>Унифицированная Форма № КС-2</t>
        </is>
      </c>
    </row>
    <row r="2" ht="12.2" customHeight="1" s="211">
      <c r="A2" s="253" t="inlineStr">
        <is>
          <t>Утверждена постановлением Госкомстата России</t>
        </is>
      </c>
    </row>
    <row r="3" ht="24.6" customHeight="1" s="211">
      <c r="A3" s="253" t="inlineStr">
        <is>
          <t>от 11.11.99 № 100</t>
        </is>
      </c>
    </row>
    <row r="4" ht="14.85" customHeight="1" s="211">
      <c r="A4" s="254" t="inlineStr"/>
      <c r="Z4" s="255" t="inlineStr">
        <is>
          <t>Код</t>
        </is>
      </c>
      <c r="AA4" s="256" t="n"/>
      <c r="AB4" s="257" t="n"/>
    </row>
    <row r="5" ht="14.85" customHeight="1" s="211">
      <c r="A5" s="258" t="inlineStr">
        <is>
          <t xml:space="preserve">Форма по ОКУД </t>
        </is>
      </c>
      <c r="Z5" s="255" t="inlineStr">
        <is>
          <t>0322005</t>
        </is>
      </c>
      <c r="AA5" s="256" t="n"/>
      <c r="AB5" s="257" t="n"/>
    </row>
    <row r="6" ht="14.85" customHeight="1" s="211">
      <c r="A6" s="254" t="inlineStr">
        <is>
          <t xml:space="preserve">Инвестор: </t>
        </is>
      </c>
      <c r="E6" s="259" t="inlineStr"/>
      <c r="F6" s="260" t="n"/>
      <c r="G6" s="260" t="n"/>
      <c r="H6" s="260" t="n"/>
      <c r="I6" s="260" t="n"/>
      <c r="J6" s="260" t="n"/>
      <c r="K6" s="260" t="n"/>
      <c r="L6" s="260" t="n"/>
      <c r="M6" s="260" t="n"/>
      <c r="N6" s="260" t="n"/>
      <c r="O6" s="260" t="n"/>
      <c r="P6" s="260" t="n"/>
      <c r="Q6" s="260" t="n"/>
      <c r="R6" s="260" t="n"/>
      <c r="S6" s="260" t="n"/>
      <c r="T6" s="260" t="n"/>
      <c r="U6" s="260" t="n"/>
      <c r="V6" s="258" t="inlineStr">
        <is>
          <t xml:space="preserve">по ОКПО </t>
        </is>
      </c>
      <c r="Z6" s="261" t="inlineStr"/>
      <c r="AA6" s="262" t="n"/>
      <c r="AB6" s="263" t="n"/>
    </row>
    <row r="7" ht="14.85" customHeight="1" s="211">
      <c r="A7" s="254" t="inlineStr"/>
      <c r="E7" s="264" t="inlineStr">
        <is>
          <t>(организация, адрес, телефон, факс)</t>
        </is>
      </c>
      <c r="V7" s="254" t="inlineStr"/>
      <c r="Z7" s="265" t="inlineStr"/>
      <c r="AA7" s="260" t="n"/>
      <c r="AB7" s="266" t="n"/>
    </row>
    <row r="8" ht="14.85" customHeight="1" s="211">
      <c r="A8" s="254" t="inlineStr">
        <is>
          <t xml:space="preserve">Заказчик (Генподрядчик): </t>
        </is>
      </c>
      <c r="G8" s="259" t="inlineStr">
        <is>
          <t>Представитель МКД</t>
        </is>
      </c>
      <c r="H8" s="260" t="n"/>
      <c r="I8" s="260" t="n"/>
      <c r="J8" s="260" t="n"/>
      <c r="K8" s="260" t="n"/>
      <c r="L8" s="260" t="n"/>
      <c r="M8" s="260" t="n"/>
      <c r="N8" s="260" t="n"/>
      <c r="O8" s="260" t="n"/>
      <c r="P8" s="260" t="n"/>
      <c r="Q8" s="260" t="n"/>
      <c r="R8" s="260" t="n"/>
      <c r="S8" s="260" t="n"/>
      <c r="T8" s="260" t="n"/>
      <c r="U8" s="260" t="n"/>
      <c r="V8" s="258" t="inlineStr">
        <is>
          <t xml:space="preserve">по ОКПО </t>
        </is>
      </c>
      <c r="Z8" s="261" t="inlineStr"/>
      <c r="AA8" s="262" t="n"/>
      <c r="AB8" s="263" t="n"/>
    </row>
    <row r="9" ht="14.85" customHeight="1" s="211">
      <c r="A9" s="254" t="inlineStr"/>
      <c r="G9" s="264" t="inlineStr">
        <is>
          <t>(организация, адрес, телефон, факс)</t>
        </is>
      </c>
      <c r="V9" s="254" t="inlineStr"/>
      <c r="Z9" s="265" t="inlineStr"/>
      <c r="AA9" s="260" t="n"/>
      <c r="AB9" s="266" t="n"/>
    </row>
    <row r="10" ht="14.85" customHeight="1" s="211">
      <c r="A10" s="254" t="inlineStr">
        <is>
          <t xml:space="preserve">Подрядчик (Субподрядчик): </t>
        </is>
      </c>
      <c r="G10" s="259" t="inlineStr">
        <is>
          <t>ООО "УК Жилищные решения"</t>
        </is>
      </c>
      <c r="H10" s="260" t="n"/>
      <c r="I10" s="260" t="n"/>
      <c r="J10" s="260" t="n"/>
      <c r="K10" s="260" t="n"/>
      <c r="L10" s="260" t="n"/>
      <c r="M10" s="260" t="n"/>
      <c r="N10" s="260" t="n"/>
      <c r="O10" s="260" t="n"/>
      <c r="P10" s="260" t="n"/>
      <c r="Q10" s="260" t="n"/>
      <c r="R10" s="260" t="n"/>
      <c r="S10" s="260" t="n"/>
      <c r="T10" s="260" t="n"/>
      <c r="U10" s="260" t="n"/>
      <c r="V10" s="258" t="inlineStr">
        <is>
          <t xml:space="preserve">по ОКПО </t>
        </is>
      </c>
      <c r="Z10" s="261" t="inlineStr"/>
      <c r="AA10" s="262" t="n"/>
      <c r="AB10" s="263" t="n"/>
    </row>
    <row r="11" ht="14.85" customHeight="1" s="211">
      <c r="A11" s="254" t="inlineStr"/>
      <c r="G11" s="264" t="inlineStr">
        <is>
          <t>(организация, адрес, телефон, факс)</t>
        </is>
      </c>
      <c r="V11" s="254" t="inlineStr"/>
      <c r="Z11" s="265" t="inlineStr"/>
      <c r="AA11" s="260" t="n"/>
      <c r="AB11" s="266" t="n"/>
    </row>
    <row r="12" ht="14.85" customHeight="1" s="211">
      <c r="A12" s="254" t="inlineStr">
        <is>
          <t xml:space="preserve">Стройка: </t>
        </is>
      </c>
      <c r="D12" s="259" t="inlineStr">
        <is>
          <t>Содержание и текущий ремонт МКД Московская область го Щелково, Фряново</t>
        </is>
      </c>
      <c r="E12" s="260" t="n"/>
      <c r="F12" s="260" t="n"/>
      <c r="G12" s="260" t="n"/>
      <c r="H12" s="260" t="n"/>
      <c r="I12" s="260" t="n"/>
      <c r="J12" s="260" t="n"/>
      <c r="K12" s="260" t="n"/>
      <c r="L12" s="260" t="n"/>
      <c r="M12" s="260" t="n"/>
      <c r="N12" s="260" t="n"/>
      <c r="O12" s="260" t="n"/>
      <c r="P12" s="260" t="n"/>
      <c r="Q12" s="260" t="n"/>
      <c r="R12" s="260" t="n"/>
      <c r="S12" s="260" t="n"/>
      <c r="T12" s="260" t="n"/>
      <c r="U12" s="260" t="n"/>
      <c r="V12" s="258" t="inlineStr"/>
      <c r="Z12" s="255" t="inlineStr"/>
      <c r="AA12" s="256" t="n"/>
      <c r="AB12" s="257" t="n"/>
    </row>
    <row r="13" ht="14.85" customHeight="1" s="211">
      <c r="A13" s="254" t="inlineStr">
        <is>
          <t xml:space="preserve">Объект: </t>
        </is>
      </c>
      <c r="D13" s="259" t="inlineStr">
        <is>
          <t>Содержание и текущий ремонт МКД Московская область го Щелково, Фряново</t>
        </is>
      </c>
      <c r="E13" s="260" t="n"/>
      <c r="F13" s="260" t="n"/>
      <c r="G13" s="260" t="n"/>
      <c r="H13" s="260" t="n"/>
      <c r="I13" s="260" t="n"/>
      <c r="J13" s="260" t="n"/>
      <c r="K13" s="260" t="n"/>
      <c r="L13" s="260" t="n"/>
      <c r="M13" s="260" t="n"/>
      <c r="N13" s="260" t="n"/>
      <c r="O13" s="260" t="n"/>
      <c r="P13" s="260" t="n"/>
      <c r="Q13" s="260" t="n"/>
      <c r="R13" s="260" t="n"/>
      <c r="S13" s="260" t="n"/>
      <c r="T13" s="260" t="n"/>
      <c r="U13" s="260" t="n"/>
      <c r="V13" s="258" t="inlineStr"/>
      <c r="Z13" s="255" t="inlineStr"/>
      <c r="AA13" s="256" t="n"/>
      <c r="AB13" s="257" t="n"/>
    </row>
    <row r="14" ht="14.85" customHeight="1" s="211">
      <c r="A14" s="258" t="inlineStr">
        <is>
          <t xml:space="preserve">Вид деятельности по ОКДП </t>
        </is>
      </c>
      <c r="Z14" s="255" t="inlineStr"/>
      <c r="AA14" s="256" t="n"/>
      <c r="AB14" s="257" t="n"/>
    </row>
    <row r="15" ht="14.85" customHeight="1" s="211">
      <c r="A15" s="258" t="inlineStr">
        <is>
          <t xml:space="preserve">Договор подряда (контракт) </t>
        </is>
      </c>
      <c r="X15" s="267" t="inlineStr">
        <is>
          <t>номер</t>
        </is>
      </c>
      <c r="Y15" s="257" t="n"/>
      <c r="Z15" s="268" t="inlineStr"/>
      <c r="AA15" s="256" t="n"/>
      <c r="AB15" s="257" t="n"/>
    </row>
    <row r="16" ht="14.85" customHeight="1" s="211">
      <c r="A16" s="254" t="inlineStr"/>
      <c r="X16" s="255" t="inlineStr">
        <is>
          <t>дата</t>
        </is>
      </c>
      <c r="Y16" s="257" t="n"/>
      <c r="Z16" s="268" t="inlineStr"/>
      <c r="AA16" s="268" t="inlineStr"/>
      <c r="AB16" s="268" t="inlineStr"/>
    </row>
    <row r="17" ht="14.85" customHeight="1" s="211">
      <c r="A17" s="258" t="inlineStr">
        <is>
          <t>Вид операции</t>
        </is>
      </c>
      <c r="Z17" s="255" t="inlineStr"/>
      <c r="AA17" s="256" t="n"/>
      <c r="AB17" s="257" t="n"/>
    </row>
    <row r="18" ht="12.2" customHeight="1" s="211">
      <c r="A18" s="269" t="inlineStr"/>
    </row>
    <row r="19" ht="14.85" customHeight="1" s="211">
      <c r="A19" s="258" t="inlineStr"/>
      <c r="U19" s="255" t="inlineStr">
        <is>
          <t>Отчетный период</t>
        </is>
      </c>
      <c r="V19" s="256" t="n"/>
      <c r="W19" s="256" t="n"/>
      <c r="X19" s="256" t="n"/>
      <c r="Y19" s="256" t="n"/>
      <c r="Z19" s="256" t="n"/>
      <c r="AA19" s="256" t="n"/>
      <c r="AB19" s="257" t="n"/>
    </row>
    <row r="20" ht="14.85" customHeight="1" s="211">
      <c r="A20" s="258" t="inlineStr"/>
      <c r="N20" s="255" t="inlineStr">
        <is>
          <t>Номер документа</t>
        </is>
      </c>
      <c r="O20" s="256" t="n"/>
      <c r="P20" s="257" t="n"/>
      <c r="Q20" s="255" t="inlineStr">
        <is>
          <t>Дата составления</t>
        </is>
      </c>
      <c r="R20" s="256" t="n"/>
      <c r="S20" s="257" t="n"/>
      <c r="T20" s="254" t="inlineStr"/>
      <c r="U20" s="255" t="inlineStr">
        <is>
          <t>с</t>
        </is>
      </c>
      <c r="V20" s="256" t="n"/>
      <c r="W20" s="256" t="n"/>
      <c r="X20" s="256" t="n"/>
      <c r="Y20" s="257" t="n"/>
      <c r="Z20" s="255" t="inlineStr">
        <is>
          <t>по</t>
        </is>
      </c>
      <c r="AA20" s="256" t="n"/>
      <c r="AB20" s="257" t="n"/>
    </row>
    <row r="21" ht="14.85" customHeight="1" s="211">
      <c r="A21" s="258" t="inlineStr"/>
      <c r="N21" s="255" t="inlineStr"/>
      <c r="O21" s="256" t="n"/>
      <c r="P21" s="257" t="n"/>
      <c r="Q21" s="255" t="inlineStr">
        <is>
          <t>31.10.2025</t>
        </is>
      </c>
      <c r="R21" s="256" t="n"/>
      <c r="S21" s="257" t="n"/>
      <c r="T21" s="254" t="inlineStr"/>
      <c r="U21" s="268" t="inlineStr">
        <is>
          <t>01.10.2025</t>
        </is>
      </c>
      <c r="V21" s="256" t="n"/>
      <c r="W21" s="256" t="n"/>
      <c r="X21" s="256" t="n"/>
      <c r="Y21" s="257" t="n"/>
      <c r="Z21" s="268" t="inlineStr">
        <is>
          <t>31.10.2025</t>
        </is>
      </c>
      <c r="AA21" s="256" t="n"/>
      <c r="AB21" s="257" t="n"/>
    </row>
    <row r="22" ht="51.75" customHeight="1" s="211">
      <c r="A22" s="270" t="inlineStr">
        <is>
          <t>АКТ о приемке выполненных работ</t>
        </is>
      </c>
    </row>
    <row r="23" ht="12.2" customHeight="1" s="211">
      <c r="A23" s="269" t="inlineStr"/>
    </row>
    <row r="24" ht="12.2" customHeight="1" s="211">
      <c r="A24" s="271" t="n"/>
      <c r="L24" s="272" t="n"/>
      <c r="O24" s="271" t="n"/>
    </row>
    <row r="25" ht="12.2" customHeight="1" s="211">
      <c r="A25" s="269" t="inlineStr"/>
    </row>
    <row r="26" ht="24.6" customHeight="1" s="211">
      <c r="A26" s="268" t="inlineStr">
        <is>
          <t>Номер</t>
        </is>
      </c>
      <c r="B26" s="263" t="n"/>
      <c r="C26" s="268" t="inlineStr">
        <is>
          <t>Обоснование</t>
        </is>
      </c>
      <c r="D26" s="262" t="n"/>
      <c r="E26" s="262" t="n"/>
      <c r="F26" s="262" t="n"/>
      <c r="G26" s="263" t="n"/>
      <c r="H26" s="268" t="inlineStr">
        <is>
          <t>Наименование работ и затрат</t>
        </is>
      </c>
      <c r="I26" s="262" t="n"/>
      <c r="J26" s="263" t="n"/>
      <c r="K26" s="268" t="inlineStr">
        <is>
          <t>Единица измерения</t>
        </is>
      </c>
      <c r="L26" s="263" t="n"/>
      <c r="M26" s="268" t="inlineStr">
        <is>
          <t>Количество</t>
        </is>
      </c>
      <c r="N26" s="256" t="n"/>
      <c r="O26" s="256" t="n"/>
      <c r="P26" s="257" t="n"/>
      <c r="Q26" s="268" t="inlineStr">
        <is>
          <t>Сметная стоимость, руб</t>
        </is>
      </c>
      <c r="R26" s="256" t="n"/>
      <c r="S26" s="256" t="n"/>
      <c r="T26" s="256" t="n"/>
      <c r="U26" s="256" t="n"/>
      <c r="V26" s="256" t="n"/>
      <c r="W26" s="256" t="n"/>
      <c r="X26" s="256" t="n"/>
      <c r="Y26" s="256" t="n"/>
      <c r="Z26" s="256" t="n"/>
      <c r="AA26" s="256" t="n"/>
      <c r="AB26" s="257" t="n"/>
    </row>
    <row r="27" ht="12.2" customHeight="1" s="211">
      <c r="A27" s="273" t="n"/>
      <c r="B27" s="266" t="n"/>
      <c r="C27" s="274" t="n"/>
      <c r="G27" s="275" t="n"/>
      <c r="H27" s="274" t="n"/>
      <c r="J27" s="275" t="n"/>
      <c r="K27" s="274" t="n"/>
      <c r="L27" s="275" t="n"/>
      <c r="M27" s="268" t="inlineStr">
        <is>
          <t>на единицу измерения</t>
        </is>
      </c>
      <c r="N27" s="263" t="n"/>
      <c r="O27" s="268" t="inlineStr">
        <is>
          <t>коэффициенты</t>
        </is>
      </c>
      <c r="P27" s="268" t="inlineStr">
        <is>
          <t>всего с учетом коэффициентов</t>
        </is>
      </c>
      <c r="Q27" s="268" t="inlineStr">
        <is>
          <t>на единицу измерения в базисном уровне цен</t>
        </is>
      </c>
      <c r="R27" s="268" t="inlineStr">
        <is>
          <t>индекс</t>
        </is>
      </c>
      <c r="S27" s="268" t="inlineStr">
        <is>
          <t>на единицу измерения в текущем уровне цен</t>
        </is>
      </c>
      <c r="T27" s="262" t="n"/>
      <c r="U27" s="262" t="n"/>
      <c r="V27" s="263" t="n"/>
      <c r="W27" s="268" t="inlineStr">
        <is>
          <t>коэффициенты</t>
        </is>
      </c>
      <c r="X27" s="263" t="n"/>
      <c r="Y27" s="268" t="inlineStr">
        <is>
          <t>всего в текущем уровне цен</t>
        </is>
      </c>
      <c r="Z27" s="262" t="n"/>
      <c r="AA27" s="262" t="n"/>
      <c r="AB27" s="263" t="n"/>
    </row>
    <row r="28" ht="61.35" customHeight="1" s="211">
      <c r="A28" s="268" t="inlineStr">
        <is>
          <t>по пор.</t>
        </is>
      </c>
      <c r="B28" s="268" t="inlineStr">
        <is>
          <t>поз. по см.</t>
        </is>
      </c>
      <c r="C28" s="273" t="n"/>
      <c r="D28" s="260" t="n"/>
      <c r="E28" s="260" t="n"/>
      <c r="F28" s="260" t="n"/>
      <c r="G28" s="266" t="n"/>
      <c r="H28" s="273" t="n"/>
      <c r="I28" s="260" t="n"/>
      <c r="J28" s="266" t="n"/>
      <c r="K28" s="273" t="n"/>
      <c r="L28" s="266" t="n"/>
      <c r="M28" s="273" t="n"/>
      <c r="N28" s="266" t="n"/>
      <c r="O28" s="276" t="n"/>
      <c r="P28" s="276" t="n"/>
      <c r="Q28" s="276" t="n"/>
      <c r="R28" s="276" t="n"/>
      <c r="S28" s="273" t="n"/>
      <c r="T28" s="260" t="n"/>
      <c r="U28" s="260" t="n"/>
      <c r="V28" s="266" t="n"/>
      <c r="W28" s="273" t="n"/>
      <c r="X28" s="266" t="n"/>
      <c r="Y28" s="273" t="n"/>
      <c r="Z28" s="260" t="n"/>
      <c r="AA28" s="260" t="n"/>
      <c r="AB28" s="266" t="n"/>
    </row>
    <row r="29" ht="18.4" customHeight="1" s="211">
      <c r="A29" s="268" t="inlineStr">
        <is>
          <t>1</t>
        </is>
      </c>
      <c r="B29" s="268" t="inlineStr">
        <is>
          <t>2</t>
        </is>
      </c>
      <c r="C29" s="268" t="inlineStr">
        <is>
          <t>3</t>
        </is>
      </c>
      <c r="D29" s="256" t="n"/>
      <c r="E29" s="256" t="n"/>
      <c r="F29" s="256" t="n"/>
      <c r="G29" s="257" t="n"/>
      <c r="H29" s="268" t="inlineStr">
        <is>
          <t>4</t>
        </is>
      </c>
      <c r="I29" s="256" t="n"/>
      <c r="J29" s="257" t="n"/>
      <c r="K29" s="268" t="inlineStr">
        <is>
          <t>5</t>
        </is>
      </c>
      <c r="L29" s="257" t="n"/>
      <c r="M29" s="268" t="inlineStr">
        <is>
          <t>6</t>
        </is>
      </c>
      <c r="N29" s="257" t="n"/>
      <c r="O29" s="268" t="inlineStr">
        <is>
          <t>7</t>
        </is>
      </c>
      <c r="P29" s="268" t="inlineStr">
        <is>
          <t>8</t>
        </is>
      </c>
      <c r="Q29" s="268" t="inlineStr">
        <is>
          <t>9</t>
        </is>
      </c>
      <c r="R29" s="268" t="inlineStr">
        <is>
          <t>10</t>
        </is>
      </c>
      <c r="S29" s="268" t="inlineStr">
        <is>
          <t>11</t>
        </is>
      </c>
      <c r="T29" s="256" t="n"/>
      <c r="U29" s="256" t="n"/>
      <c r="V29" s="257" t="n"/>
      <c r="W29" s="268" t="inlineStr">
        <is>
          <t>12</t>
        </is>
      </c>
      <c r="X29" s="257" t="n"/>
      <c r="Y29" s="268" t="inlineStr">
        <is>
          <t>13</t>
        </is>
      </c>
      <c r="Z29" s="256" t="n"/>
      <c r="AA29" s="256" t="n"/>
      <c r="AB29" s="257" t="n"/>
    </row>
    <row r="30"/>
    <row r="31" ht="12.2" customHeight="1" s="211">
      <c r="A31" s="277" t="inlineStr">
        <is>
          <t>Беляева д.6</t>
        </is>
      </c>
      <c r="B31" s="260" t="n"/>
      <c r="C31" s="260" t="n"/>
      <c r="D31" s="260" t="n"/>
      <c r="E31" s="260" t="n"/>
      <c r="F31" s="260" t="n"/>
      <c r="G31" s="260" t="n"/>
      <c r="H31" s="260" t="n"/>
      <c r="I31" s="260" t="n"/>
      <c r="J31" s="260" t="n"/>
      <c r="K31" s="260" t="n"/>
      <c r="L31" s="260" t="n"/>
      <c r="M31" s="260" t="n"/>
      <c r="N31" s="260" t="n"/>
      <c r="O31" s="260" t="n"/>
      <c r="P31" s="260" t="n"/>
      <c r="Q31" s="260" t="n"/>
      <c r="R31" s="260" t="n"/>
      <c r="S31" s="260" t="n"/>
      <c r="T31" s="260" t="n"/>
      <c r="U31" s="260" t="n"/>
      <c r="V31" s="260" t="n"/>
      <c r="W31" s="260" t="n"/>
      <c r="X31" s="260" t="n"/>
      <c r="Y31" s="260" t="n"/>
      <c r="Z31" s="260" t="n"/>
      <c r="AA31" s="260" t="n"/>
      <c r="AB31" s="260" t="n"/>
    </row>
    <row r="32"/>
    <row r="33" ht="12.2" customHeight="1" s="211">
      <c r="A33" s="277" t="inlineStr">
        <is>
          <t>Общестроительные работы</t>
        </is>
      </c>
      <c r="B33" s="260" t="n"/>
      <c r="C33" s="260" t="n"/>
      <c r="D33" s="260" t="n"/>
      <c r="E33" s="260" t="n"/>
      <c r="F33" s="260" t="n"/>
      <c r="G33" s="260" t="n"/>
      <c r="H33" s="260" t="n"/>
      <c r="I33" s="260" t="n"/>
      <c r="J33" s="260" t="n"/>
      <c r="K33" s="260" t="n"/>
      <c r="L33" s="260" t="n"/>
      <c r="M33" s="260" t="n"/>
      <c r="N33" s="260" t="n"/>
      <c r="O33" s="260" t="n"/>
      <c r="P33" s="260" t="n"/>
      <c r="Q33" s="260" t="n"/>
      <c r="R33" s="260" t="n"/>
      <c r="S33" s="260" t="n"/>
      <c r="T33" s="260" t="n"/>
      <c r="U33" s="260" t="n"/>
      <c r="V33" s="260" t="n"/>
      <c r="W33" s="260" t="n"/>
      <c r="X33" s="260" t="n"/>
      <c r="Y33" s="260" t="n"/>
      <c r="Z33" s="260" t="n"/>
      <c r="AA33" s="260" t="n"/>
      <c r="AB33" s="260" t="n"/>
    </row>
    <row r="34" ht="24.6" customHeight="1" s="211">
      <c r="A34" s="269" t="inlineStr">
        <is>
          <t>1</t>
        </is>
      </c>
      <c r="B34" s="278" t="inlineStr">
        <is>
          <t>1</t>
        </is>
      </c>
      <c r="C34" s="278" t="inlineStr">
        <is>
          <t>ГЭСНр 58-01-016-02</t>
        </is>
      </c>
      <c r="H34" s="278" t="inlineStr">
        <is>
          <t>Ремонт цементной стяжки площадью заделки: свыше 0,25 до 0,5 м2</t>
        </is>
      </c>
      <c r="K34" s="278" t="inlineStr">
        <is>
          <t>100 мест</t>
        </is>
      </c>
      <c r="M34" s="283" t="n">
        <v>0.1</v>
      </c>
      <c r="O34" s="253" t="inlineStr"/>
      <c r="P34" s="282" t="n">
        <v>0.1</v>
      </c>
      <c r="Q34" s="253" t="inlineStr"/>
      <c r="R34" s="253" t="inlineStr"/>
      <c r="S34" s="253" t="inlineStr"/>
      <c r="W34" s="253" t="inlineStr"/>
      <c r="Y34" s="253" t="inlineStr"/>
    </row>
    <row r="35" ht="12.2" customHeight="1" s="211">
      <c r="A35" s="269" t="inlineStr"/>
      <c r="B35" s="269" t="inlineStr"/>
      <c r="C35" s="269" t="inlineStr">
        <is>
          <t xml:space="preserve">             1</t>
        </is>
      </c>
      <c r="H35" s="269" t="inlineStr">
        <is>
          <t>ОТ(ЗТ)</t>
        </is>
      </c>
      <c r="K35" s="269" t="inlineStr">
        <is>
          <t>чел.-ч</t>
        </is>
      </c>
      <c r="M35" s="253" t="inlineStr"/>
      <c r="O35" s="253" t="inlineStr"/>
      <c r="P35" s="284" t="n">
        <v>6.55</v>
      </c>
      <c r="Q35" s="253" t="inlineStr"/>
      <c r="R35" s="253" t="inlineStr"/>
      <c r="S35" s="253" t="inlineStr"/>
      <c r="W35" s="253" t="inlineStr"/>
      <c r="Y35" s="282" t="n">
        <v>3100.44</v>
      </c>
    </row>
    <row r="36" ht="12.2" customHeight="1" s="211">
      <c r="A36" s="269" t="inlineStr"/>
      <c r="B36" s="269" t="inlineStr"/>
      <c r="C36" s="269" t="inlineStr">
        <is>
          <t>1-100-30</t>
        </is>
      </c>
      <c r="H36" s="269" t="inlineStr">
        <is>
          <t>Средний разряд работы 3,0</t>
        </is>
      </c>
      <c r="K36" s="269" t="inlineStr">
        <is>
          <t>чел.-ч</t>
        </is>
      </c>
      <c r="M36" s="283" t="n">
        <v>65.5</v>
      </c>
      <c r="O36" s="253" t="inlineStr"/>
      <c r="P36" s="284" t="n">
        <v>6.55</v>
      </c>
      <c r="Q36" s="253" t="inlineStr"/>
      <c r="R36" s="253" t="inlineStr"/>
      <c r="S36" s="284" t="n">
        <v>473.35</v>
      </c>
      <c r="W36" s="253" t="inlineStr"/>
      <c r="Y36" s="284" t="n">
        <v>3100.44</v>
      </c>
    </row>
    <row r="37" ht="12.2" customHeight="1" s="211">
      <c r="A37" s="269" t="inlineStr"/>
      <c r="B37" s="269" t="inlineStr"/>
      <c r="C37" s="269" t="inlineStr">
        <is>
          <t xml:space="preserve">             2</t>
        </is>
      </c>
      <c r="H37" s="269" t="inlineStr">
        <is>
          <t>ЭМ</t>
        </is>
      </c>
      <c r="K37" s="269" t="inlineStr"/>
      <c r="M37" s="253" t="inlineStr"/>
      <c r="O37" s="253" t="inlineStr"/>
      <c r="P37" s="253" t="inlineStr"/>
      <c r="Q37" s="253" t="inlineStr"/>
      <c r="R37" s="253" t="inlineStr"/>
      <c r="S37" s="253" t="inlineStr"/>
      <c r="W37" s="253" t="inlineStr"/>
      <c r="Y37" s="282" t="n">
        <v>10.97</v>
      </c>
    </row>
    <row r="38" ht="12.2" customHeight="1" s="211">
      <c r="A38" s="285" t="inlineStr"/>
      <c r="B38" s="285" t="inlineStr"/>
      <c r="C38" s="285" t="inlineStr"/>
      <c r="H38" s="285" t="inlineStr">
        <is>
          <t>ОТм(ЗТм)</t>
        </is>
      </c>
      <c r="K38" s="285" t="inlineStr">
        <is>
          <t>чел.-ч</t>
        </is>
      </c>
      <c r="M38" s="286" t="inlineStr"/>
      <c r="O38" s="286" t="inlineStr"/>
      <c r="P38" s="305" t="n">
        <v>0</v>
      </c>
      <c r="Q38" s="286" t="inlineStr"/>
      <c r="R38" s="286" t="inlineStr"/>
      <c r="S38" s="286" t="inlineStr"/>
      <c r="W38" s="286" t="inlineStr"/>
      <c r="Y38" s="282" t="n">
        <v>0</v>
      </c>
    </row>
    <row r="39" ht="24.6" customHeight="1" s="211">
      <c r="A39" s="269" t="inlineStr"/>
      <c r="B39" s="269" t="inlineStr"/>
      <c r="C39" s="269" t="inlineStr">
        <is>
          <t>91.06.03-060</t>
        </is>
      </c>
      <c r="H39" s="269" t="inlineStr">
        <is>
          <t>Лебедки электрические тяговым усилием до 5,79 кН (0,59 т)</t>
        </is>
      </c>
      <c r="K39" s="269" t="inlineStr">
        <is>
          <t>маш.-ч</t>
        </is>
      </c>
      <c r="M39" s="284" t="n">
        <v>0.88</v>
      </c>
      <c r="O39" s="253" t="inlineStr"/>
      <c r="P39" s="279" t="n">
        <v>0.08799999999999999</v>
      </c>
      <c r="Q39" s="284" t="n">
        <v>6.62</v>
      </c>
      <c r="R39" s="284" t="n">
        <v>1.46</v>
      </c>
      <c r="S39" s="284" t="n">
        <v>9.67</v>
      </c>
      <c r="W39" s="253" t="inlineStr"/>
      <c r="Y39" s="284" t="n">
        <v>0.85</v>
      </c>
    </row>
    <row r="40" ht="36.75" customHeight="1" s="211">
      <c r="A40" s="269" t="inlineStr"/>
      <c r="B40" s="269" t="inlineStr"/>
      <c r="C40" s="269" t="inlineStr">
        <is>
          <t>91.18.01-508</t>
        </is>
      </c>
      <c r="H40" s="269" t="inlineStr">
        <is>
          <t>Компрессоры винтовые передвижные с электродвигателем, давление до 1 МПа (10 атм), производительность до 5 м3/мин</t>
        </is>
      </c>
      <c r="K40" s="269" t="inlineStr">
        <is>
          <t>маш.-ч</t>
        </is>
      </c>
      <c r="M40" s="284" t="n">
        <v>0.59</v>
      </c>
      <c r="O40" s="253" t="inlineStr"/>
      <c r="P40" s="279" t="n">
        <v>0.059</v>
      </c>
      <c r="Q40" s="284" t="n">
        <v>115.43</v>
      </c>
      <c r="R40" s="284" t="n">
        <v>1.46</v>
      </c>
      <c r="S40" s="284" t="n">
        <v>168.53</v>
      </c>
      <c r="W40" s="253" t="inlineStr"/>
      <c r="Y40" s="284" t="n">
        <v>9.94</v>
      </c>
    </row>
    <row r="41" ht="24.6" customHeight="1" s="211">
      <c r="A41" s="269" t="inlineStr"/>
      <c r="B41" s="269" t="inlineStr"/>
      <c r="C41" s="269" t="inlineStr">
        <is>
          <t>91.21.10-002</t>
        </is>
      </c>
      <c r="H41" s="269" t="inlineStr">
        <is>
          <t>Молотки отбойные пневматические при работе от передвижных компрессоров</t>
        </is>
      </c>
      <c r="K41" s="269" t="inlineStr">
        <is>
          <t>маш.-ч</t>
        </is>
      </c>
      <c r="M41" s="284" t="n">
        <v>0.59</v>
      </c>
      <c r="O41" s="253" t="inlineStr"/>
      <c r="P41" s="279" t="n">
        <v>0.059</v>
      </c>
      <c r="Q41" s="253" t="inlineStr"/>
      <c r="R41" s="253" t="inlineStr"/>
      <c r="S41" s="284" t="n">
        <v>3.1</v>
      </c>
      <c r="W41" s="253" t="inlineStr"/>
      <c r="Y41" s="284" t="n">
        <v>0.18</v>
      </c>
    </row>
    <row r="42" ht="12.2" customHeight="1" s="211">
      <c r="A42" s="269" t="inlineStr"/>
      <c r="B42" s="269" t="inlineStr"/>
      <c r="C42" s="269" t="inlineStr">
        <is>
          <t xml:space="preserve">             4</t>
        </is>
      </c>
      <c r="H42" s="269" t="inlineStr">
        <is>
          <t>М</t>
        </is>
      </c>
      <c r="K42" s="269" t="inlineStr"/>
      <c r="M42" s="253" t="inlineStr"/>
      <c r="O42" s="253" t="inlineStr"/>
      <c r="P42" s="253" t="inlineStr"/>
      <c r="Q42" s="253" t="inlineStr"/>
      <c r="R42" s="253" t="inlineStr"/>
      <c r="S42" s="253" t="inlineStr"/>
      <c r="W42" s="253" t="inlineStr"/>
      <c r="Y42" s="282" t="n">
        <v>6.61</v>
      </c>
    </row>
    <row r="43" ht="24.6" customHeight="1" s="211">
      <c r="A43" s="269" t="inlineStr"/>
      <c r="B43" s="269" t="inlineStr"/>
      <c r="C43" s="269" t="inlineStr">
        <is>
          <t>03.2.01.01-0001</t>
        </is>
      </c>
      <c r="H43" s="269" t="inlineStr">
        <is>
          <t>Портландцемент бездобавочный общестроительный ЦЕМ 0 32,5Н</t>
        </is>
      </c>
      <c r="K43" s="269" t="inlineStr">
        <is>
          <t>т</t>
        </is>
      </c>
      <c r="M43" s="279" t="n">
        <v>0.008999999999999999</v>
      </c>
      <c r="O43" s="253" t="inlineStr"/>
      <c r="P43" s="281" t="n">
        <v>0.0009</v>
      </c>
      <c r="Q43" s="284" t="n">
        <v>4800.85</v>
      </c>
      <c r="R43" s="284" t="n">
        <v>1.53</v>
      </c>
      <c r="S43" s="284" t="n">
        <v>7345.3</v>
      </c>
      <c r="W43" s="253" t="inlineStr"/>
      <c r="Y43" s="284" t="n">
        <v>6.61</v>
      </c>
    </row>
    <row r="44" ht="12.2" customHeight="1" s="211">
      <c r="A44" s="269" t="inlineStr"/>
      <c r="B44" s="269" t="inlineStr"/>
      <c r="C44" s="269" t="inlineStr">
        <is>
          <t>04.3.01.09</t>
        </is>
      </c>
      <c r="H44" s="269" t="inlineStr">
        <is>
          <t>Раствор тяжелый цементный</t>
        </is>
      </c>
      <c r="K44" s="269" t="inlineStr">
        <is>
          <t>м3</t>
        </is>
      </c>
      <c r="M44" s="293" t="n">
        <v>1</v>
      </c>
      <c r="O44" s="253" t="inlineStr"/>
      <c r="P44" s="284" t="n">
        <v>0.1</v>
      </c>
      <c r="Q44" s="253" t="inlineStr"/>
      <c r="R44" s="253" t="inlineStr"/>
      <c r="S44" s="253" t="inlineStr"/>
      <c r="W44" s="253" t="inlineStr"/>
      <c r="Y44" s="253" t="inlineStr"/>
    </row>
    <row r="45" ht="12.2" customHeight="1" s="211">
      <c r="A45" s="269" t="inlineStr"/>
      <c r="B45" s="269" t="inlineStr"/>
      <c r="C45" s="269" t="inlineStr">
        <is>
          <t>999-9900</t>
        </is>
      </c>
      <c r="H45" s="269" t="inlineStr">
        <is>
          <t>Строительный мусор</t>
        </is>
      </c>
      <c r="K45" s="269" t="inlineStr">
        <is>
          <t>т</t>
        </is>
      </c>
      <c r="M45" s="283" t="n">
        <v>0.6</v>
      </c>
      <c r="O45" s="253" t="inlineStr"/>
      <c r="P45" s="284" t="n">
        <v>0.06</v>
      </c>
      <c r="Q45" s="253" t="inlineStr"/>
      <c r="R45" s="253" t="inlineStr"/>
      <c r="S45" s="253" t="inlineStr"/>
      <c r="W45" s="253" t="inlineStr"/>
      <c r="Y45" s="253" t="inlineStr"/>
    </row>
    <row r="46" ht="12.2" customHeight="1" s="211">
      <c r="A46" s="269" t="inlineStr"/>
      <c r="B46" s="269" t="inlineStr"/>
      <c r="C46" s="269" t="inlineStr"/>
      <c r="H46" s="290" t="inlineStr">
        <is>
          <t>Итого прямые затраты</t>
        </is>
      </c>
      <c r="I46" s="262" t="n"/>
      <c r="J46" s="262" t="n"/>
      <c r="K46" s="291" t="inlineStr"/>
      <c r="L46" s="262" t="n"/>
      <c r="M46" s="291" t="inlineStr"/>
      <c r="N46" s="262" t="n"/>
      <c r="O46" s="291" t="inlineStr"/>
      <c r="P46" s="291" t="inlineStr"/>
      <c r="Q46" s="291" t="inlineStr"/>
      <c r="R46" s="291" t="inlineStr"/>
      <c r="S46" s="291" t="inlineStr"/>
      <c r="T46" s="262" t="n"/>
      <c r="U46" s="262" t="n"/>
      <c r="V46" s="262" t="n"/>
      <c r="W46" s="291" t="inlineStr"/>
      <c r="X46" s="262" t="n"/>
      <c r="Y46" s="292" t="n">
        <v>3118.02</v>
      </c>
      <c r="Z46" s="262" t="n"/>
      <c r="AA46" s="262" t="n"/>
      <c r="AB46" s="262" t="n"/>
    </row>
    <row r="47" ht="12.2" customHeight="1" s="211">
      <c r="B47" s="269" t="inlineStr">
        <is>
          <t>1.1</t>
        </is>
      </c>
      <c r="C47" s="269" t="inlineStr">
        <is>
          <t>04.3.01.09-0014</t>
        </is>
      </c>
      <c r="H47" s="269" t="inlineStr">
        <is>
          <t>Раствор готовый кладочный, цементный, М100</t>
        </is>
      </c>
      <c r="K47" s="269" t="inlineStr">
        <is>
          <t>м3</t>
        </is>
      </c>
      <c r="M47" s="293" t="n">
        <v>1</v>
      </c>
      <c r="O47" s="253" t="inlineStr"/>
      <c r="P47" s="284" t="n">
        <v>0.1</v>
      </c>
      <c r="Q47" s="253" t="inlineStr"/>
      <c r="R47" s="253" t="inlineStr"/>
      <c r="S47" s="284" t="n">
        <v>5200.8</v>
      </c>
      <c r="W47" s="253" t="inlineStr"/>
      <c r="Y47" s="284" t="n">
        <v>520.08</v>
      </c>
    </row>
    <row r="48" ht="12.2" customHeight="1" s="211">
      <c r="C48" s="269" t="inlineStr"/>
      <c r="H48" s="269" t="inlineStr">
        <is>
          <t>ФОТ</t>
        </is>
      </c>
      <c r="K48" s="269" t="inlineStr"/>
      <c r="M48" s="253" t="inlineStr"/>
      <c r="O48" s="253" t="inlineStr"/>
      <c r="P48" s="253" t="inlineStr"/>
      <c r="Q48" s="269" t="inlineStr"/>
      <c r="R48" s="269" t="inlineStr"/>
      <c r="S48" s="269" t="inlineStr"/>
      <c r="W48" s="269" t="inlineStr"/>
      <c r="Y48" s="284" t="n">
        <v>3100.44</v>
      </c>
    </row>
    <row r="49" ht="24.6" customHeight="1" s="211">
      <c r="C49" s="269" t="inlineStr">
        <is>
          <t>812/пр_2020_прил._т._п.92_гр.3</t>
        </is>
      </c>
      <c r="H49" s="269" t="inlineStr">
        <is>
          <t>НР (Крыши, кровли)</t>
        </is>
      </c>
      <c r="K49" s="269" t="inlineStr">
        <is>
          <t>%</t>
        </is>
      </c>
      <c r="M49" s="293" t="n">
        <v>90</v>
      </c>
      <c r="O49" s="253" t="inlineStr"/>
      <c r="P49" s="284" t="n">
        <v>90</v>
      </c>
      <c r="Q49" s="269" t="inlineStr"/>
      <c r="R49" s="269" t="inlineStr"/>
      <c r="S49" s="269" t="inlineStr"/>
      <c r="W49" s="269" t="inlineStr"/>
      <c r="Y49" s="284" t="n">
        <v>2790.4</v>
      </c>
    </row>
    <row r="50" ht="24.6" customHeight="1" s="211">
      <c r="C50" s="269" t="inlineStr">
        <is>
          <t>774/пр_2020_прил._т._п.92_гр.3</t>
        </is>
      </c>
      <c r="H50" s="269" t="inlineStr">
        <is>
          <t>СП (Крыши, кровли)</t>
        </is>
      </c>
      <c r="K50" s="269" t="inlineStr">
        <is>
          <t>%</t>
        </is>
      </c>
      <c r="M50" s="293" t="n">
        <v>46</v>
      </c>
      <c r="O50" s="253" t="inlineStr"/>
      <c r="P50" s="284" t="n">
        <v>46</v>
      </c>
      <c r="Q50" s="269" t="inlineStr"/>
      <c r="R50" s="269" t="inlineStr"/>
      <c r="S50" s="269" t="inlineStr"/>
      <c r="W50" s="269" t="inlineStr"/>
      <c r="Y50" s="284" t="n">
        <v>1426.2</v>
      </c>
    </row>
    <row r="51">
      <c r="A51" s="294" t="n"/>
      <c r="B51" s="294" t="n"/>
      <c r="C51" s="294" t="n"/>
      <c r="D51" s="294" t="n"/>
      <c r="E51" s="294" t="n"/>
      <c r="F51" s="294" t="n"/>
      <c r="G51" s="294" t="n"/>
      <c r="H51" s="294" t="n"/>
      <c r="I51" s="294" t="n"/>
      <c r="J51" s="294" t="n"/>
      <c r="K51" s="294" t="n"/>
      <c r="L51" s="294" t="n"/>
      <c r="M51" s="294" t="n"/>
      <c r="N51" s="294" t="n"/>
      <c r="O51" s="294" t="n"/>
      <c r="P51" s="294" t="n"/>
      <c r="Q51" s="294" t="n"/>
      <c r="R51" s="294" t="n"/>
      <c r="S51" s="294" t="n"/>
      <c r="T51" s="294" t="n"/>
      <c r="U51" s="294" t="n"/>
      <c r="V51" s="294" t="n"/>
      <c r="W51" s="294" t="n"/>
      <c r="X51" s="294" t="n"/>
      <c r="Y51" s="294" t="n"/>
      <c r="Z51" s="294" t="n"/>
      <c r="AA51" s="294" t="n"/>
      <c r="AB51" s="294" t="n"/>
    </row>
    <row r="52" ht="12.2" customHeight="1" s="211">
      <c r="H52" s="278" t="inlineStr">
        <is>
          <t>Всего по позиции</t>
        </is>
      </c>
      <c r="R52" s="269" t="inlineStr"/>
      <c r="S52" s="282" t="n">
        <v>78547</v>
      </c>
      <c r="W52" s="269" t="inlineStr"/>
      <c r="Y52" s="282" t="n">
        <v>7854.7</v>
      </c>
    </row>
    <row r="53" ht="12.2" customHeight="1" s="211">
      <c r="C53" s="297" t="inlineStr"/>
      <c r="H53" s="297" t="inlineStr">
        <is>
          <t>Итого по подразделу</t>
        </is>
      </c>
      <c r="P53" s="297" t="inlineStr"/>
      <c r="Q53" s="297" t="inlineStr"/>
      <c r="Y53" s="298" t="n">
        <v>7854.7</v>
      </c>
    </row>
    <row r="54"/>
    <row r="55" ht="12.2" customHeight="1" s="211">
      <c r="A55" s="277" t="inlineStr">
        <is>
          <t>Сантехнические работы</t>
        </is>
      </c>
      <c r="B55" s="260" t="n"/>
      <c r="C55" s="260" t="n"/>
      <c r="D55" s="260" t="n"/>
      <c r="E55" s="260" t="n"/>
      <c r="F55" s="260" t="n"/>
      <c r="G55" s="260" t="n"/>
      <c r="H55" s="260" t="n"/>
      <c r="I55" s="260" t="n"/>
      <c r="J55" s="260" t="n"/>
      <c r="K55" s="260" t="n"/>
      <c r="L55" s="260" t="n"/>
      <c r="M55" s="260" t="n"/>
      <c r="N55" s="260" t="n"/>
      <c r="O55" s="260" t="n"/>
      <c r="P55" s="260" t="n"/>
      <c r="Q55" s="260" t="n"/>
      <c r="R55" s="260" t="n"/>
      <c r="S55" s="260" t="n"/>
      <c r="T55" s="260" t="n"/>
      <c r="U55" s="260" t="n"/>
      <c r="V55" s="260" t="n"/>
      <c r="W55" s="260" t="n"/>
      <c r="X55" s="260" t="n"/>
      <c r="Y55" s="260" t="n"/>
      <c r="Z55" s="260" t="n"/>
      <c r="AA55" s="260" t="n"/>
      <c r="AB55" s="260" t="n"/>
    </row>
    <row r="56" ht="12.2" customHeight="1" s="211">
      <c r="A56" s="269" t="inlineStr">
        <is>
          <t>2</t>
        </is>
      </c>
      <c r="B56" s="278" t="inlineStr">
        <is>
          <t>2</t>
        </is>
      </c>
      <c r="C56" s="278" t="inlineStr">
        <is>
          <t>ГЭСНр 65-01-010-01</t>
        </is>
      </c>
      <c r="H56" s="278" t="inlineStr">
        <is>
          <t>Очистка канализационной сети: внутренней</t>
        </is>
      </c>
      <c r="K56" s="278" t="inlineStr">
        <is>
          <t>100 м</t>
        </is>
      </c>
      <c r="M56" s="283" t="n">
        <v>0.3</v>
      </c>
      <c r="O56" s="253" t="inlineStr"/>
      <c r="P56" s="282" t="n">
        <v>0.3</v>
      </c>
      <c r="Q56" s="253" t="inlineStr"/>
      <c r="R56" s="253" t="inlineStr"/>
      <c r="S56" s="253" t="inlineStr"/>
      <c r="W56" s="253" t="inlineStr"/>
      <c r="Y56" s="253" t="inlineStr"/>
    </row>
    <row r="57" ht="12.2" customHeight="1" s="211">
      <c r="A57" s="269" t="inlineStr"/>
      <c r="B57" s="269" t="inlineStr"/>
      <c r="C57" s="269" t="inlineStr">
        <is>
          <t xml:space="preserve">             1</t>
        </is>
      </c>
      <c r="H57" s="269" t="inlineStr">
        <is>
          <t>ОТ(ЗТ)</t>
        </is>
      </c>
      <c r="K57" s="269" t="inlineStr">
        <is>
          <t>чел.-ч</t>
        </is>
      </c>
      <c r="M57" s="253" t="inlineStr"/>
      <c r="O57" s="253" t="inlineStr"/>
      <c r="P57" s="279" t="n">
        <v>8.862</v>
      </c>
      <c r="Q57" s="253" t="inlineStr"/>
      <c r="R57" s="253" t="inlineStr"/>
      <c r="S57" s="253" t="inlineStr"/>
      <c r="W57" s="253" t="inlineStr"/>
      <c r="Y57" s="282" t="n">
        <v>4018.56</v>
      </c>
    </row>
    <row r="58" ht="12.2" customHeight="1" s="211">
      <c r="A58" s="269" t="inlineStr"/>
      <c r="B58" s="269" t="inlineStr"/>
      <c r="C58" s="269" t="inlineStr">
        <is>
          <t>1-100-25</t>
        </is>
      </c>
      <c r="H58" s="269" t="inlineStr">
        <is>
          <t>Средний разряд работы 2,5</t>
        </is>
      </c>
      <c r="K58" s="269" t="inlineStr">
        <is>
          <t>чел.-ч</t>
        </is>
      </c>
      <c r="M58" s="284" t="n">
        <v>29.54</v>
      </c>
      <c r="O58" s="253" t="inlineStr"/>
      <c r="P58" s="279" t="n">
        <v>8.862</v>
      </c>
      <c r="Q58" s="253" t="inlineStr"/>
      <c r="R58" s="253" t="inlineStr"/>
      <c r="S58" s="284" t="n">
        <v>453.46</v>
      </c>
      <c r="W58" s="253" t="inlineStr"/>
      <c r="Y58" s="284" t="n">
        <v>4018.56</v>
      </c>
    </row>
    <row r="59" ht="12.2" customHeight="1" s="211">
      <c r="A59" s="269" t="inlineStr"/>
      <c r="B59" s="269" t="inlineStr"/>
      <c r="C59" s="269" t="inlineStr">
        <is>
          <t xml:space="preserve">             2</t>
        </is>
      </c>
      <c r="H59" s="269" t="inlineStr">
        <is>
          <t>ЭМ</t>
        </is>
      </c>
      <c r="K59" s="269" t="inlineStr"/>
      <c r="M59" s="253" t="inlineStr"/>
      <c r="O59" s="253" t="inlineStr"/>
      <c r="P59" s="253" t="inlineStr"/>
      <c r="Q59" s="253" t="inlineStr"/>
      <c r="R59" s="253" t="inlineStr"/>
      <c r="S59" s="253" t="inlineStr"/>
      <c r="W59" s="253" t="inlineStr"/>
      <c r="Y59" s="282" t="n">
        <v>1.92</v>
      </c>
    </row>
    <row r="60" ht="12.2" customHeight="1" s="211">
      <c r="A60" s="285" t="inlineStr"/>
      <c r="B60" s="285" t="inlineStr"/>
      <c r="C60" s="285" t="inlineStr"/>
      <c r="H60" s="285" t="inlineStr">
        <is>
          <t>ОТм(ЗТм)</t>
        </is>
      </c>
      <c r="K60" s="285" t="inlineStr">
        <is>
          <t>чел.-ч</t>
        </is>
      </c>
      <c r="M60" s="286" t="inlineStr"/>
      <c r="O60" s="286" t="inlineStr"/>
      <c r="P60" s="299" t="n">
        <v>0.003</v>
      </c>
      <c r="Q60" s="286" t="inlineStr"/>
      <c r="R60" s="286" t="inlineStr"/>
      <c r="S60" s="286" t="inlineStr"/>
      <c r="W60" s="286" t="inlineStr"/>
      <c r="Y60" s="282" t="n">
        <v>1.6</v>
      </c>
    </row>
    <row r="61" ht="24.6" customHeight="1" s="211">
      <c r="A61" s="269" t="inlineStr"/>
      <c r="B61" s="269" t="inlineStr"/>
      <c r="C61" s="269" t="inlineStr">
        <is>
          <t>91.14.02-001</t>
        </is>
      </c>
      <c r="H61" s="269" t="inlineStr">
        <is>
          <t>Автомобили бортовые, грузоподъемность до 5 т</t>
        </is>
      </c>
      <c r="K61" s="269" t="inlineStr">
        <is>
          <t>маш.-ч</t>
        </is>
      </c>
      <c r="M61" s="284" t="n">
        <v>0.01</v>
      </c>
      <c r="O61" s="253" t="inlineStr"/>
      <c r="P61" s="279" t="n">
        <v>0.003</v>
      </c>
      <c r="Q61" s="253" t="inlineStr"/>
      <c r="R61" s="253" t="inlineStr"/>
      <c r="S61" s="284" t="n">
        <v>640.84</v>
      </c>
      <c r="W61" s="253" t="inlineStr"/>
      <c r="Y61" s="284" t="n">
        <v>1.92</v>
      </c>
    </row>
    <row r="62" ht="12.2" customHeight="1" s="211">
      <c r="A62" s="269" t="inlineStr"/>
      <c r="B62" s="269" t="inlineStr"/>
      <c r="C62" s="269" t="inlineStr">
        <is>
          <t>4-100-040</t>
        </is>
      </c>
      <c r="H62" s="269" t="inlineStr">
        <is>
          <t>ОТм(ЗТм) Средний разряд машинистов 4,0</t>
        </is>
      </c>
      <c r="K62" s="269" t="inlineStr">
        <is>
          <t>чел.-ч</t>
        </is>
      </c>
      <c r="M62" s="284" t="n">
        <v>0.01</v>
      </c>
      <c r="O62" s="253" t="inlineStr"/>
      <c r="P62" s="279" t="n">
        <v>0.003</v>
      </c>
      <c r="Q62" s="253" t="inlineStr"/>
      <c r="R62" s="253" t="inlineStr"/>
      <c r="S62" s="284" t="n">
        <v>533.01</v>
      </c>
      <c r="W62" s="253" t="inlineStr"/>
      <c r="Y62" s="284" t="n">
        <v>1.6</v>
      </c>
    </row>
    <row r="63" ht="12.2" customHeight="1" s="211">
      <c r="A63" s="269" t="inlineStr"/>
      <c r="B63" s="269" t="inlineStr"/>
      <c r="C63" s="269" t="inlineStr">
        <is>
          <t xml:space="preserve">             4</t>
        </is>
      </c>
      <c r="H63" s="269" t="inlineStr">
        <is>
          <t>М</t>
        </is>
      </c>
      <c r="K63" s="269" t="inlineStr"/>
      <c r="M63" s="253" t="inlineStr"/>
      <c r="O63" s="253" t="inlineStr"/>
      <c r="P63" s="253" t="inlineStr"/>
      <c r="Q63" s="253" t="inlineStr"/>
      <c r="R63" s="253" t="inlineStr"/>
      <c r="S63" s="253" t="inlineStr"/>
      <c r="W63" s="253" t="inlineStr"/>
      <c r="Y63" s="282" t="n">
        <v>438.46</v>
      </c>
    </row>
    <row r="64" ht="12.2" customHeight="1" s="211">
      <c r="A64" s="269" t="inlineStr"/>
      <c r="B64" s="269" t="inlineStr"/>
      <c r="C64" s="269" t="inlineStr">
        <is>
          <t>01.7.03.01-0001</t>
        </is>
      </c>
      <c r="H64" s="269" t="inlineStr">
        <is>
          <t>Вода</t>
        </is>
      </c>
      <c r="K64" s="269" t="inlineStr">
        <is>
          <t>м3</t>
        </is>
      </c>
      <c r="M64" s="283" t="n">
        <v>7.8</v>
      </c>
      <c r="O64" s="253" t="inlineStr"/>
      <c r="P64" s="284" t="n">
        <v>2.34</v>
      </c>
      <c r="Q64" s="284" t="n">
        <v>35.71</v>
      </c>
      <c r="R64" s="284" t="n">
        <v>0.89</v>
      </c>
      <c r="S64" s="284" t="n">
        <v>31.78</v>
      </c>
      <c r="W64" s="253" t="inlineStr"/>
      <c r="Y64" s="284" t="n">
        <v>74.37</v>
      </c>
    </row>
    <row r="65" ht="48.95" customHeight="1" s="211">
      <c r="A65" s="269" t="inlineStr"/>
      <c r="B65" s="269" t="inlineStr"/>
      <c r="C65" s="269" t="inlineStr">
        <is>
          <t>01.7.15.03-0014</t>
        </is>
      </c>
      <c r="H65" s="269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65" s="269" t="inlineStr">
        <is>
          <t>т</t>
        </is>
      </c>
      <c r="M65" s="279" t="n">
        <v>0.005</v>
      </c>
      <c r="O65" s="253" t="inlineStr"/>
      <c r="P65" s="281" t="n">
        <v>0.0015</v>
      </c>
      <c r="Q65" s="284" t="n">
        <v>145801.49</v>
      </c>
      <c r="R65" s="284" t="n">
        <v>1.11</v>
      </c>
      <c r="S65" s="284" t="n">
        <v>161839.65</v>
      </c>
      <c r="W65" s="253" t="inlineStr"/>
      <c r="Y65" s="284" t="n">
        <v>242.76</v>
      </c>
    </row>
    <row r="66" ht="24.6" customHeight="1" s="211">
      <c r="A66" s="269" t="inlineStr"/>
      <c r="B66" s="269" t="inlineStr"/>
      <c r="C66" s="269" t="inlineStr">
        <is>
          <t>01.7.19.04-0031</t>
        </is>
      </c>
      <c r="H66" s="269" t="inlineStr">
        <is>
          <t>Прокладки резиновые (пластина техническая прессованная)</t>
        </is>
      </c>
      <c r="K66" s="269" t="inlineStr">
        <is>
          <t>кг</t>
        </is>
      </c>
      <c r="M66" s="293" t="n">
        <v>2</v>
      </c>
      <c r="O66" s="253" t="inlineStr"/>
      <c r="P66" s="284" t="n">
        <v>0.6</v>
      </c>
      <c r="Q66" s="284" t="n">
        <v>138.5</v>
      </c>
      <c r="R66" s="284" t="n">
        <v>1.46</v>
      </c>
      <c r="S66" s="284" t="n">
        <v>202.21</v>
      </c>
      <c r="W66" s="253" t="inlineStr"/>
      <c r="Y66" s="284" t="n">
        <v>121.33</v>
      </c>
    </row>
    <row r="67" ht="12.2" customHeight="1" s="211">
      <c r="A67" s="269" t="inlineStr"/>
      <c r="B67" s="269" t="inlineStr"/>
      <c r="C67" s="269" t="inlineStr"/>
      <c r="H67" s="290" t="inlineStr">
        <is>
          <t>Итого прямые затраты</t>
        </is>
      </c>
      <c r="I67" s="262" t="n"/>
      <c r="J67" s="262" t="n"/>
      <c r="K67" s="291" t="inlineStr"/>
      <c r="L67" s="262" t="n"/>
      <c r="M67" s="291" t="inlineStr"/>
      <c r="N67" s="262" t="n"/>
      <c r="O67" s="291" t="inlineStr"/>
      <c r="P67" s="291" t="inlineStr"/>
      <c r="Q67" s="291" t="inlineStr"/>
      <c r="R67" s="291" t="inlineStr"/>
      <c r="S67" s="291" t="inlineStr"/>
      <c r="T67" s="262" t="n"/>
      <c r="U67" s="262" t="n"/>
      <c r="V67" s="262" t="n"/>
      <c r="W67" s="291" t="inlineStr"/>
      <c r="X67" s="262" t="n"/>
      <c r="Y67" s="292" t="n">
        <v>4460.54</v>
      </c>
      <c r="Z67" s="262" t="n"/>
      <c r="AA67" s="262" t="n"/>
      <c r="AB67" s="262" t="n"/>
    </row>
    <row r="68" ht="12.2" customHeight="1" s="211">
      <c r="C68" s="269" t="inlineStr"/>
      <c r="H68" s="269" t="inlineStr">
        <is>
          <t>ФОТ</t>
        </is>
      </c>
      <c r="K68" s="269" t="inlineStr"/>
      <c r="M68" s="253" t="inlineStr"/>
      <c r="O68" s="253" t="inlineStr"/>
      <c r="P68" s="253" t="inlineStr"/>
      <c r="Q68" s="269" t="inlineStr"/>
      <c r="R68" s="269" t="inlineStr"/>
      <c r="S68" s="269" t="inlineStr"/>
      <c r="W68" s="269" t="inlineStr"/>
      <c r="Y68" s="284" t="n">
        <v>4020.16</v>
      </c>
    </row>
    <row r="69" ht="36.75" customHeight="1" s="211">
      <c r="C69" s="269" t="inlineStr">
        <is>
          <t>812/пр_2020_прил._т._п.99.2_гр.3</t>
        </is>
      </c>
      <c r="H69" s="269" t="inlineStr">
        <is>
          <t>НР (Внутренние санитарно-технические работы: смена труб, санприборов, запорной арматуры и другое)</t>
        </is>
      </c>
      <c r="K69" s="269" t="inlineStr">
        <is>
          <t>%</t>
        </is>
      </c>
      <c r="M69" s="293" t="n">
        <v>103</v>
      </c>
      <c r="O69" s="253" t="inlineStr"/>
      <c r="P69" s="284" t="n">
        <v>103</v>
      </c>
      <c r="Q69" s="269" t="inlineStr"/>
      <c r="R69" s="269" t="inlineStr"/>
      <c r="S69" s="269" t="inlineStr"/>
      <c r="W69" s="269" t="inlineStr"/>
      <c r="Y69" s="284" t="n">
        <v>4140.76</v>
      </c>
    </row>
    <row r="70" ht="36.75" customHeight="1" s="211">
      <c r="C70" s="269" t="inlineStr">
        <is>
          <t>774/пр_2020_прил._т._п.99.2_гр.3</t>
        </is>
      </c>
      <c r="H70" s="269" t="inlineStr">
        <is>
          <t>СП (Внутренние санитарно-технические работы: смена труб, санприборов, запорной арматуры и другое)</t>
        </is>
      </c>
      <c r="K70" s="269" t="inlineStr">
        <is>
          <t>%</t>
        </is>
      </c>
      <c r="M70" s="293" t="n">
        <v>52</v>
      </c>
      <c r="O70" s="253" t="inlineStr"/>
      <c r="P70" s="284" t="n">
        <v>52</v>
      </c>
      <c r="Q70" s="269" t="inlineStr"/>
      <c r="R70" s="269" t="inlineStr"/>
      <c r="S70" s="269" t="inlineStr"/>
      <c r="W70" s="269" t="inlineStr"/>
      <c r="Y70" s="284" t="n">
        <v>2090.48</v>
      </c>
    </row>
    <row r="71">
      <c r="A71" s="294" t="n"/>
      <c r="B71" s="294" t="n"/>
      <c r="C71" s="294" t="n"/>
      <c r="D71" s="294" t="n"/>
      <c r="E71" s="294" t="n"/>
      <c r="F71" s="294" t="n"/>
      <c r="G71" s="294" t="n"/>
      <c r="H71" s="294" t="n"/>
      <c r="I71" s="294" t="n"/>
      <c r="J71" s="294" t="n"/>
      <c r="K71" s="294" t="n"/>
      <c r="L71" s="294" t="n"/>
      <c r="M71" s="294" t="n"/>
      <c r="N71" s="294" t="n"/>
      <c r="O71" s="294" t="n"/>
      <c r="P71" s="294" t="n"/>
      <c r="Q71" s="294" t="n"/>
      <c r="R71" s="294" t="n"/>
      <c r="S71" s="294" t="n"/>
      <c r="T71" s="294" t="n"/>
      <c r="U71" s="294" t="n"/>
      <c r="V71" s="294" t="n"/>
      <c r="W71" s="294" t="n"/>
      <c r="X71" s="294" t="n"/>
      <c r="Y71" s="294" t="n"/>
      <c r="Z71" s="294" t="n"/>
      <c r="AA71" s="294" t="n"/>
      <c r="AB71" s="294" t="n"/>
    </row>
    <row r="72" ht="12.2" customHeight="1" s="211">
      <c r="H72" s="278" t="inlineStr">
        <is>
          <t>Всего по позиции</t>
        </is>
      </c>
      <c r="R72" s="269" t="inlineStr"/>
      <c r="S72" s="282" t="n">
        <v>35639.27</v>
      </c>
      <c r="W72" s="269" t="inlineStr"/>
      <c r="Y72" s="282" t="n">
        <v>10691.78</v>
      </c>
    </row>
    <row r="73" ht="24.6" customHeight="1" s="211">
      <c r="A73" s="269" t="inlineStr">
        <is>
          <t>3</t>
        </is>
      </c>
      <c r="B73" s="278" t="inlineStr">
        <is>
          <t>3</t>
        </is>
      </c>
      <c r="C73" s="278" t="inlineStr">
        <is>
          <t>ГЭСНр 65-02-012-02</t>
        </is>
      </c>
      <c r="H73" s="278" t="inlineStr">
        <is>
          <t>Слив и наполнение водой системы отопления: с осмотром системы прим гвс</t>
        </is>
      </c>
      <c r="K73" s="278" t="inlineStr">
        <is>
          <t>1000 м3</t>
        </is>
      </c>
      <c r="M73" s="283" t="n">
        <v>0.5</v>
      </c>
      <c r="O73" s="253" t="inlineStr"/>
      <c r="P73" s="282" t="n">
        <v>0.5</v>
      </c>
      <c r="Q73" s="253" t="inlineStr"/>
      <c r="R73" s="253" t="inlineStr"/>
      <c r="S73" s="253" t="inlineStr"/>
      <c r="W73" s="253" t="inlineStr"/>
      <c r="Y73" s="253" t="inlineStr"/>
    </row>
    <row r="74" ht="12.2" customHeight="1" s="211">
      <c r="A74" s="269" t="inlineStr"/>
      <c r="B74" s="269" t="inlineStr"/>
      <c r="C74" s="269" t="inlineStr">
        <is>
          <t xml:space="preserve">             1</t>
        </is>
      </c>
      <c r="H74" s="269" t="inlineStr">
        <is>
          <t>ОТ(ЗТ)</t>
        </is>
      </c>
      <c r="K74" s="269" t="inlineStr">
        <is>
          <t>чел.-ч</t>
        </is>
      </c>
      <c r="M74" s="253" t="inlineStr"/>
      <c r="O74" s="253" t="inlineStr"/>
      <c r="P74" s="279" t="n">
        <v>0.635</v>
      </c>
      <c r="Q74" s="253" t="inlineStr"/>
      <c r="R74" s="253" t="inlineStr"/>
      <c r="S74" s="253" t="inlineStr"/>
      <c r="W74" s="253" t="inlineStr"/>
      <c r="Y74" s="282" t="n">
        <v>300.58</v>
      </c>
    </row>
    <row r="75" ht="12.2" customHeight="1" s="211">
      <c r="A75" s="269" t="inlineStr"/>
      <c r="B75" s="269" t="inlineStr"/>
      <c r="C75" s="269" t="inlineStr">
        <is>
          <t>1-100-30</t>
        </is>
      </c>
      <c r="H75" s="269" t="inlineStr">
        <is>
          <t>Средний разряд работы 3,0</t>
        </is>
      </c>
      <c r="K75" s="269" t="inlineStr">
        <is>
          <t>чел.-ч</t>
        </is>
      </c>
      <c r="M75" s="284" t="n">
        <v>1.27</v>
      </c>
      <c r="O75" s="253" t="inlineStr"/>
      <c r="P75" s="279" t="n">
        <v>0.635</v>
      </c>
      <c r="Q75" s="253" t="inlineStr"/>
      <c r="R75" s="253" t="inlineStr"/>
      <c r="S75" s="284" t="n">
        <v>473.35</v>
      </c>
      <c r="W75" s="253" t="inlineStr"/>
      <c r="Y75" s="284" t="n">
        <v>300.58</v>
      </c>
    </row>
    <row r="76" ht="12.2" customHeight="1" s="211">
      <c r="A76" s="269" t="inlineStr"/>
      <c r="B76" s="269" t="inlineStr"/>
      <c r="C76" s="269" t="inlineStr"/>
      <c r="H76" s="290" t="inlineStr">
        <is>
          <t>Итого прямые затраты</t>
        </is>
      </c>
      <c r="I76" s="262" t="n"/>
      <c r="J76" s="262" t="n"/>
      <c r="K76" s="291" t="inlineStr"/>
      <c r="L76" s="262" t="n"/>
      <c r="M76" s="291" t="inlineStr"/>
      <c r="N76" s="262" t="n"/>
      <c r="O76" s="291" t="inlineStr"/>
      <c r="P76" s="291" t="inlineStr"/>
      <c r="Q76" s="291" t="inlineStr"/>
      <c r="R76" s="291" t="inlineStr"/>
      <c r="S76" s="291" t="inlineStr"/>
      <c r="T76" s="262" t="n"/>
      <c r="U76" s="262" t="n"/>
      <c r="V76" s="262" t="n"/>
      <c r="W76" s="291" t="inlineStr"/>
      <c r="X76" s="262" t="n"/>
      <c r="Y76" s="292" t="n">
        <v>300.58</v>
      </c>
      <c r="Z76" s="262" t="n"/>
      <c r="AA76" s="262" t="n"/>
      <c r="AB76" s="262" t="n"/>
    </row>
    <row r="77" ht="12.2" customHeight="1" s="211">
      <c r="C77" s="269" t="inlineStr"/>
      <c r="H77" s="269" t="inlineStr">
        <is>
          <t>ФОТ</t>
        </is>
      </c>
      <c r="K77" s="269" t="inlineStr"/>
      <c r="M77" s="253" t="inlineStr"/>
      <c r="O77" s="253" t="inlineStr"/>
      <c r="P77" s="253" t="inlineStr"/>
      <c r="Q77" s="269" t="inlineStr"/>
      <c r="R77" s="269" t="inlineStr"/>
      <c r="S77" s="269" t="inlineStr"/>
      <c r="W77" s="269" t="inlineStr"/>
      <c r="Y77" s="284" t="n">
        <v>300.58</v>
      </c>
    </row>
    <row r="78" ht="36.75" customHeight="1" s="211">
      <c r="C78" s="269" t="inlineStr">
        <is>
          <t>812/пр_2020_прил._т._п.99.2_гр.3</t>
        </is>
      </c>
      <c r="H78" s="269" t="inlineStr">
        <is>
          <t>НР (Внутренние санитарно-технические работы: смена труб, санприборов, запорной арматуры и другое)</t>
        </is>
      </c>
      <c r="K78" s="269" t="inlineStr">
        <is>
          <t>%</t>
        </is>
      </c>
      <c r="M78" s="293" t="n">
        <v>103</v>
      </c>
      <c r="O78" s="253" t="inlineStr"/>
      <c r="P78" s="284" t="n">
        <v>103</v>
      </c>
      <c r="Q78" s="269" t="inlineStr"/>
      <c r="R78" s="269" t="inlineStr"/>
      <c r="S78" s="269" t="inlineStr"/>
      <c r="W78" s="269" t="inlineStr"/>
      <c r="Y78" s="284" t="n">
        <v>309.6</v>
      </c>
    </row>
    <row r="79" ht="36.75" customHeight="1" s="211">
      <c r="C79" s="269" t="inlineStr">
        <is>
          <t>774/пр_2020_прил._т._п.99.2_гр.3</t>
        </is>
      </c>
      <c r="H79" s="269" t="inlineStr">
        <is>
          <t>СП (Внутренние санитарно-технические работы: смена труб, санприборов, запорной арматуры и другое)</t>
        </is>
      </c>
      <c r="K79" s="269" t="inlineStr">
        <is>
          <t>%</t>
        </is>
      </c>
      <c r="M79" s="293" t="n">
        <v>52</v>
      </c>
      <c r="O79" s="253" t="inlineStr"/>
      <c r="P79" s="284" t="n">
        <v>52</v>
      </c>
      <c r="Q79" s="269" t="inlineStr"/>
      <c r="R79" s="269" t="inlineStr"/>
      <c r="S79" s="269" t="inlineStr"/>
      <c r="W79" s="269" t="inlineStr"/>
      <c r="Y79" s="284" t="n">
        <v>156.3</v>
      </c>
    </row>
    <row r="80">
      <c r="A80" s="294" t="n"/>
      <c r="B80" s="294" t="n"/>
      <c r="C80" s="294" t="n"/>
      <c r="D80" s="294" t="n"/>
      <c r="E80" s="294" t="n"/>
      <c r="F80" s="294" t="n"/>
      <c r="G80" s="294" t="n"/>
      <c r="H80" s="294" t="n"/>
      <c r="I80" s="294" t="n"/>
      <c r="J80" s="294" t="n"/>
      <c r="K80" s="294" t="n"/>
      <c r="L80" s="294" t="n"/>
      <c r="M80" s="294" t="n"/>
      <c r="N80" s="294" t="n"/>
      <c r="O80" s="294" t="n"/>
      <c r="P80" s="294" t="n"/>
      <c r="Q80" s="294" t="n"/>
      <c r="R80" s="294" t="n"/>
      <c r="S80" s="294" t="n"/>
      <c r="T80" s="294" t="n"/>
      <c r="U80" s="294" t="n"/>
      <c r="V80" s="294" t="n"/>
      <c r="W80" s="294" t="n"/>
      <c r="X80" s="294" t="n"/>
      <c r="Y80" s="294" t="n"/>
      <c r="Z80" s="294" t="n"/>
      <c r="AA80" s="294" t="n"/>
      <c r="AB80" s="294" t="n"/>
    </row>
    <row r="81" ht="12.2" customHeight="1" s="211">
      <c r="H81" s="278" t="inlineStr">
        <is>
          <t>Всего по позиции</t>
        </is>
      </c>
      <c r="R81" s="269" t="inlineStr"/>
      <c r="S81" s="282" t="n">
        <v>1532.96</v>
      </c>
      <c r="W81" s="269" t="inlineStr"/>
      <c r="Y81" s="282" t="n">
        <v>766.48</v>
      </c>
    </row>
    <row r="82" ht="12.2" customHeight="1" s="211">
      <c r="A82" s="269" t="inlineStr">
        <is>
          <t>4</t>
        </is>
      </c>
      <c r="B82" s="278" t="inlineStr">
        <is>
          <t>4</t>
        </is>
      </c>
      <c r="C82" s="278" t="inlineStr">
        <is>
          <t>ГЭСНр 65-02-008-01</t>
        </is>
      </c>
      <c r="H82" s="278" t="inlineStr">
        <is>
          <t>Демонтаж: радиаторов весом до 80 кг</t>
        </is>
      </c>
      <c r="K82" s="278" t="inlineStr">
        <is>
          <t>100 шт</t>
        </is>
      </c>
      <c r="M82" s="284" t="n">
        <v>0.01</v>
      </c>
      <c r="O82" s="253" t="inlineStr"/>
      <c r="P82" s="282" t="n">
        <v>0.01</v>
      </c>
      <c r="Q82" s="253" t="inlineStr"/>
      <c r="R82" s="253" t="inlineStr"/>
      <c r="S82" s="253" t="inlineStr"/>
      <c r="W82" s="253" t="inlineStr"/>
      <c r="Y82" s="253" t="inlineStr"/>
    </row>
    <row r="83" ht="12.2" customHeight="1" s="211">
      <c r="A83" s="269" t="inlineStr"/>
      <c r="B83" s="269" t="inlineStr"/>
      <c r="C83" s="269" t="inlineStr">
        <is>
          <t xml:space="preserve">             1</t>
        </is>
      </c>
      <c r="H83" s="269" t="inlineStr">
        <is>
          <t>ОТ(ЗТ)</t>
        </is>
      </c>
      <c r="K83" s="269" t="inlineStr">
        <is>
          <t>чел.-ч</t>
        </is>
      </c>
      <c r="M83" s="253" t="inlineStr"/>
      <c r="O83" s="253" t="inlineStr"/>
      <c r="P83" s="284" t="n">
        <v>1.1</v>
      </c>
      <c r="Q83" s="253" t="inlineStr"/>
      <c r="R83" s="253" t="inlineStr"/>
      <c r="S83" s="253" t="inlineStr"/>
      <c r="W83" s="253" t="inlineStr"/>
      <c r="Y83" s="282" t="n">
        <v>481.31</v>
      </c>
    </row>
    <row r="84" ht="12.2" customHeight="1" s="211">
      <c r="A84" s="269" t="inlineStr"/>
      <c r="B84" s="269" t="inlineStr"/>
      <c r="C84" s="269" t="inlineStr">
        <is>
          <t>1-100-21</t>
        </is>
      </c>
      <c r="H84" s="269" t="inlineStr">
        <is>
          <t>Средний разряд работы 2,1</t>
        </is>
      </c>
      <c r="K84" s="269" t="inlineStr">
        <is>
          <t>чел.-ч</t>
        </is>
      </c>
      <c r="M84" s="293" t="n">
        <v>110</v>
      </c>
      <c r="O84" s="253" t="inlineStr"/>
      <c r="P84" s="284" t="n">
        <v>1.1</v>
      </c>
      <c r="Q84" s="253" t="inlineStr"/>
      <c r="R84" s="253" t="inlineStr"/>
      <c r="S84" s="284" t="n">
        <v>437.55</v>
      </c>
      <c r="W84" s="253" t="inlineStr"/>
      <c r="Y84" s="284" t="n">
        <v>481.31</v>
      </c>
    </row>
    <row r="85" ht="12.2" customHeight="1" s="211">
      <c r="A85" s="269" t="inlineStr"/>
      <c r="B85" s="269" t="inlineStr"/>
      <c r="C85" s="269" t="inlineStr">
        <is>
          <t xml:space="preserve">             2</t>
        </is>
      </c>
      <c r="H85" s="269" t="inlineStr">
        <is>
          <t>ЭМ</t>
        </is>
      </c>
      <c r="K85" s="269" t="inlineStr"/>
      <c r="M85" s="253" t="inlineStr"/>
      <c r="O85" s="253" t="inlineStr"/>
      <c r="P85" s="253" t="inlineStr"/>
      <c r="Q85" s="253" t="inlineStr"/>
      <c r="R85" s="253" t="inlineStr"/>
      <c r="S85" s="253" t="inlineStr"/>
      <c r="W85" s="253" t="inlineStr"/>
      <c r="Y85" s="282" t="n">
        <v>1.27</v>
      </c>
    </row>
    <row r="86" ht="12.2" customHeight="1" s="211">
      <c r="A86" s="285" t="inlineStr"/>
      <c r="B86" s="285" t="inlineStr"/>
      <c r="C86" s="285" t="inlineStr"/>
      <c r="H86" s="285" t="inlineStr">
        <is>
          <t>ОТм(ЗТм)</t>
        </is>
      </c>
      <c r="K86" s="285" t="inlineStr">
        <is>
          <t>чел.-ч</t>
        </is>
      </c>
      <c r="M86" s="286" t="inlineStr"/>
      <c r="O86" s="286" t="inlineStr"/>
      <c r="P86" s="295" t="n">
        <v>0.0224</v>
      </c>
      <c r="Q86" s="286" t="inlineStr"/>
      <c r="R86" s="286" t="inlineStr"/>
      <c r="S86" s="286" t="inlineStr"/>
      <c r="W86" s="286" t="inlineStr"/>
      <c r="Y86" s="282" t="n">
        <v>10.6</v>
      </c>
    </row>
    <row r="87" ht="24.6" customHeight="1" s="211">
      <c r="A87" s="269" t="inlineStr"/>
      <c r="B87" s="269" t="inlineStr"/>
      <c r="C87" s="269" t="inlineStr">
        <is>
          <t>91.06.06-048</t>
        </is>
      </c>
      <c r="H87" s="269" t="inlineStr">
        <is>
          <t>Подъемники одномачтовые, грузоподъемность до 500 кг, высота подъема 45 м</t>
        </is>
      </c>
      <c r="K87" s="269" t="inlineStr">
        <is>
          <t>маш.-ч</t>
        </is>
      </c>
      <c r="M87" s="284" t="n">
        <v>2.24</v>
      </c>
      <c r="O87" s="253" t="inlineStr"/>
      <c r="P87" s="281" t="n">
        <v>0.0224</v>
      </c>
      <c r="Q87" s="284" t="n">
        <v>37.32</v>
      </c>
      <c r="R87" s="284" t="n">
        <v>1.52</v>
      </c>
      <c r="S87" s="284" t="n">
        <v>56.73</v>
      </c>
      <c r="W87" s="253" t="inlineStr"/>
      <c r="Y87" s="284" t="n">
        <v>1.27</v>
      </c>
    </row>
    <row r="88" ht="12.2" customHeight="1" s="211">
      <c r="A88" s="269" t="inlineStr"/>
      <c r="B88" s="269" t="inlineStr"/>
      <c r="C88" s="269" t="inlineStr">
        <is>
          <t>4-100-030</t>
        </is>
      </c>
      <c r="H88" s="269" t="inlineStr">
        <is>
          <t>ОТм(ЗТм) Средний разряд машинистов 3,0</t>
        </is>
      </c>
      <c r="K88" s="269" t="inlineStr">
        <is>
          <t>чел.-ч</t>
        </is>
      </c>
      <c r="M88" s="284" t="n">
        <v>2.24</v>
      </c>
      <c r="O88" s="253" t="inlineStr"/>
      <c r="P88" s="281" t="n">
        <v>0.0224</v>
      </c>
      <c r="Q88" s="253" t="inlineStr"/>
      <c r="R88" s="253" t="inlineStr"/>
      <c r="S88" s="284" t="n">
        <v>473.35</v>
      </c>
      <c r="W88" s="253" t="inlineStr"/>
      <c r="Y88" s="284" t="n">
        <v>10.6</v>
      </c>
    </row>
    <row r="89" ht="12.2" customHeight="1" s="211">
      <c r="A89" s="269" t="inlineStr"/>
      <c r="B89" s="269" t="inlineStr"/>
      <c r="C89" s="269" t="inlineStr"/>
      <c r="H89" s="290" t="inlineStr">
        <is>
          <t>Итого прямые затраты</t>
        </is>
      </c>
      <c r="I89" s="262" t="n"/>
      <c r="J89" s="262" t="n"/>
      <c r="K89" s="291" t="inlineStr"/>
      <c r="L89" s="262" t="n"/>
      <c r="M89" s="291" t="inlineStr"/>
      <c r="N89" s="262" t="n"/>
      <c r="O89" s="291" t="inlineStr"/>
      <c r="P89" s="291" t="inlineStr"/>
      <c r="Q89" s="291" t="inlineStr"/>
      <c r="R89" s="291" t="inlineStr"/>
      <c r="S89" s="291" t="inlineStr"/>
      <c r="T89" s="262" t="n"/>
      <c r="U89" s="262" t="n"/>
      <c r="V89" s="262" t="n"/>
      <c r="W89" s="291" t="inlineStr"/>
      <c r="X89" s="262" t="n"/>
      <c r="Y89" s="292" t="n">
        <v>493.18</v>
      </c>
      <c r="Z89" s="262" t="n"/>
      <c r="AA89" s="262" t="n"/>
      <c r="AB89" s="262" t="n"/>
    </row>
    <row r="90" ht="12.2" customHeight="1" s="211">
      <c r="C90" s="269" t="inlineStr"/>
      <c r="H90" s="269" t="inlineStr">
        <is>
          <t>ФОТ</t>
        </is>
      </c>
      <c r="K90" s="269" t="inlineStr"/>
      <c r="M90" s="253" t="inlineStr"/>
      <c r="O90" s="253" t="inlineStr"/>
      <c r="P90" s="253" t="inlineStr"/>
      <c r="Q90" s="269" t="inlineStr"/>
      <c r="R90" s="269" t="inlineStr"/>
      <c r="S90" s="269" t="inlineStr"/>
      <c r="W90" s="269" t="inlineStr"/>
      <c r="Y90" s="284" t="n">
        <v>491.91</v>
      </c>
    </row>
    <row r="91" ht="24.6" customHeight="1" s="211">
      <c r="C91" s="269" t="inlineStr">
        <is>
          <t>812/пр_2020_прил._т._п.99.1_гр.3</t>
        </is>
      </c>
      <c r="H91" s="269" t="inlineStr">
        <is>
          <t>НР (Внутренние санитарно-технические работы: демонтаж и разборка)</t>
        </is>
      </c>
      <c r="K91" s="269" t="inlineStr">
        <is>
          <t>%</t>
        </is>
      </c>
      <c r="M91" s="293" t="n">
        <v>87</v>
      </c>
      <c r="O91" s="253" t="inlineStr"/>
      <c r="P91" s="284" t="n">
        <v>87</v>
      </c>
      <c r="Q91" s="269" t="inlineStr"/>
      <c r="R91" s="269" t="inlineStr"/>
      <c r="S91" s="269" t="inlineStr"/>
      <c r="W91" s="269" t="inlineStr"/>
      <c r="Y91" s="284" t="n">
        <v>427.96</v>
      </c>
    </row>
    <row r="92" ht="24.6" customHeight="1" s="211">
      <c r="C92" s="269" t="inlineStr">
        <is>
          <t>774/пр_2020_прил._т._п.99.1_гр.3</t>
        </is>
      </c>
      <c r="H92" s="269" t="inlineStr">
        <is>
          <t>СП (Внутренние санитарно-технические работы: демонтаж и разборка)</t>
        </is>
      </c>
      <c r="K92" s="269" t="inlineStr">
        <is>
          <t>%</t>
        </is>
      </c>
      <c r="M92" s="293" t="n">
        <v>44</v>
      </c>
      <c r="O92" s="253" t="inlineStr"/>
      <c r="P92" s="284" t="n">
        <v>44</v>
      </c>
      <c r="Q92" s="269" t="inlineStr"/>
      <c r="R92" s="269" t="inlineStr"/>
      <c r="S92" s="269" t="inlineStr"/>
      <c r="W92" s="269" t="inlineStr"/>
      <c r="Y92" s="284" t="n">
        <v>216.44</v>
      </c>
    </row>
    <row r="93">
      <c r="A93" s="294" t="n"/>
      <c r="B93" s="294" t="n"/>
      <c r="C93" s="294" t="n"/>
      <c r="D93" s="294" t="n"/>
      <c r="E93" s="294" t="n"/>
      <c r="F93" s="294" t="n"/>
      <c r="G93" s="294" t="n"/>
      <c r="H93" s="294" t="n"/>
      <c r="I93" s="294" t="n"/>
      <c r="J93" s="294" t="n"/>
      <c r="K93" s="294" t="n"/>
      <c r="L93" s="294" t="n"/>
      <c r="M93" s="294" t="n"/>
      <c r="N93" s="294" t="n"/>
      <c r="O93" s="294" t="n"/>
      <c r="P93" s="294" t="n"/>
      <c r="Q93" s="294" t="n"/>
      <c r="R93" s="294" t="n"/>
      <c r="S93" s="294" t="n"/>
      <c r="T93" s="294" t="n"/>
      <c r="U93" s="294" t="n"/>
      <c r="V93" s="294" t="n"/>
      <c r="W93" s="294" t="n"/>
      <c r="X93" s="294" t="n"/>
      <c r="Y93" s="294" t="n"/>
      <c r="Z93" s="294" t="n"/>
      <c r="AA93" s="294" t="n"/>
      <c r="AB93" s="294" t="n"/>
    </row>
    <row r="94" ht="12.2" customHeight="1" s="211">
      <c r="H94" s="278" t="inlineStr">
        <is>
          <t>Всего по позиции</t>
        </is>
      </c>
      <c r="R94" s="269" t="inlineStr"/>
      <c r="S94" s="282" t="n">
        <v>113758</v>
      </c>
      <c r="W94" s="269" t="inlineStr"/>
      <c r="Y94" s="282" t="n">
        <v>1137.58</v>
      </c>
    </row>
    <row r="95" ht="36.75" customHeight="1" s="211">
      <c r="A95" s="269" t="inlineStr">
        <is>
          <t>5</t>
        </is>
      </c>
      <c r="B95" s="278" t="inlineStr">
        <is>
          <t>5</t>
        </is>
      </c>
      <c r="C95" s="278" t="inlineStr">
        <is>
          <t>ГЭСН 18-03-008-01</t>
        </is>
      </c>
      <c r="H95" s="278" t="inlineStr">
        <is>
          <t>Установка радиаторов стальных панельных однорядных с креплением к стене длиной: до 1600 мм</t>
        </is>
      </c>
      <c r="K95" s="278" t="inlineStr">
        <is>
          <t>100 шт</t>
        </is>
      </c>
      <c r="M95" s="284" t="n">
        <v>0.01</v>
      </c>
      <c r="O95" s="253" t="inlineStr"/>
      <c r="P95" s="282" t="n">
        <v>0.01</v>
      </c>
      <c r="Q95" s="253" t="inlineStr"/>
      <c r="R95" s="253" t="inlineStr"/>
      <c r="S95" s="253" t="inlineStr"/>
      <c r="W95" s="253" t="inlineStr"/>
      <c r="Y95" s="253" t="inlineStr"/>
    </row>
    <row r="96" ht="12.2" customHeight="1" s="211">
      <c r="A96" s="269" t="inlineStr"/>
      <c r="B96" s="269" t="inlineStr"/>
      <c r="C96" s="269" t="inlineStr">
        <is>
          <t xml:space="preserve">             1</t>
        </is>
      </c>
      <c r="H96" s="269" t="inlineStr">
        <is>
          <t>ОТ(ЗТ)</t>
        </is>
      </c>
      <c r="K96" s="269" t="inlineStr">
        <is>
          <t>чел.-ч</t>
        </is>
      </c>
      <c r="M96" s="253" t="inlineStr"/>
      <c r="O96" s="253" t="inlineStr"/>
      <c r="P96" s="281" t="n">
        <v>0.6558</v>
      </c>
      <c r="Q96" s="253" t="inlineStr"/>
      <c r="R96" s="253" t="inlineStr"/>
      <c r="S96" s="253" t="inlineStr"/>
      <c r="W96" s="253" t="inlineStr"/>
      <c r="Y96" s="282" t="n">
        <v>318.25</v>
      </c>
    </row>
    <row r="97" ht="12.2" customHeight="1" s="211">
      <c r="A97" s="269" t="inlineStr"/>
      <c r="B97" s="269" t="inlineStr"/>
      <c r="C97" s="269" t="inlineStr">
        <is>
          <t>1-100-32</t>
        </is>
      </c>
      <c r="H97" s="269" t="inlineStr">
        <is>
          <t>Средний разряд работы 3,2</t>
        </is>
      </c>
      <c r="K97" s="269" t="inlineStr">
        <is>
          <t>чел.-ч</t>
        </is>
      </c>
      <c r="M97" s="284" t="n">
        <v>65.58</v>
      </c>
      <c r="O97" s="253" t="inlineStr"/>
      <c r="P97" s="281" t="n">
        <v>0.6558</v>
      </c>
      <c r="Q97" s="253" t="inlineStr"/>
      <c r="R97" s="253" t="inlineStr"/>
      <c r="S97" s="284" t="n">
        <v>485.28</v>
      </c>
      <c r="W97" s="253" t="inlineStr"/>
      <c r="Y97" s="284" t="n">
        <v>318.25</v>
      </c>
    </row>
    <row r="98" ht="12.2" customHeight="1" s="211">
      <c r="A98" s="269" t="inlineStr"/>
      <c r="B98" s="269" t="inlineStr"/>
      <c r="C98" s="269" t="inlineStr">
        <is>
          <t xml:space="preserve">             2</t>
        </is>
      </c>
      <c r="H98" s="269" t="inlineStr">
        <is>
          <t>ЭМ</t>
        </is>
      </c>
      <c r="K98" s="269" t="inlineStr"/>
      <c r="M98" s="253" t="inlineStr"/>
      <c r="O98" s="253" t="inlineStr"/>
      <c r="P98" s="253" t="inlineStr"/>
      <c r="Q98" s="253" t="inlineStr"/>
      <c r="R98" s="253" t="inlineStr"/>
      <c r="S98" s="253" t="inlineStr"/>
      <c r="W98" s="253" t="inlineStr"/>
      <c r="Y98" s="282" t="n">
        <v>8.01</v>
      </c>
    </row>
    <row r="99" ht="12.2" customHeight="1" s="211">
      <c r="A99" s="285" t="inlineStr"/>
      <c r="B99" s="285" t="inlineStr"/>
      <c r="C99" s="285" t="inlineStr"/>
      <c r="H99" s="285" t="inlineStr">
        <is>
          <t>ОТм(ЗТм)</t>
        </is>
      </c>
      <c r="K99" s="285" t="inlineStr">
        <is>
          <t>чел.-ч</t>
        </is>
      </c>
      <c r="M99" s="286" t="inlineStr"/>
      <c r="O99" s="286" t="inlineStr"/>
      <c r="P99" s="295" t="n">
        <v>0.0089</v>
      </c>
      <c r="Q99" s="286" t="inlineStr"/>
      <c r="R99" s="286" t="inlineStr"/>
      <c r="S99" s="286" t="inlineStr"/>
      <c r="W99" s="286" t="inlineStr"/>
      <c r="Y99" s="282" t="n">
        <v>5.29</v>
      </c>
    </row>
    <row r="100" ht="24.6" customHeight="1" s="211">
      <c r="A100" s="269" t="inlineStr"/>
      <c r="B100" s="269" t="inlineStr"/>
      <c r="C100" s="269" t="inlineStr">
        <is>
          <t>91.05.05-015</t>
        </is>
      </c>
      <c r="H100" s="269" t="inlineStr">
        <is>
          <t>Краны на автомобильном ходу, грузоподъемность 16 т</t>
        </is>
      </c>
      <c r="K100" s="269" t="inlineStr">
        <is>
          <t>маш.-ч</t>
        </is>
      </c>
      <c r="M100" s="284" t="n">
        <v>0.37</v>
      </c>
      <c r="O100" s="253" t="inlineStr"/>
      <c r="P100" s="281" t="n">
        <v>0.0037</v>
      </c>
      <c r="Q100" s="253" t="inlineStr"/>
      <c r="R100" s="253" t="inlineStr"/>
      <c r="S100" s="284" t="n">
        <v>1595.2</v>
      </c>
      <c r="W100" s="253" t="inlineStr"/>
      <c r="Y100" s="284" t="n">
        <v>5.9</v>
      </c>
    </row>
    <row r="101" ht="12.2" customHeight="1" s="211">
      <c r="A101" s="269" t="inlineStr"/>
      <c r="B101" s="269" t="inlineStr"/>
      <c r="C101" s="269" t="inlineStr">
        <is>
          <t>4-100-060</t>
        </is>
      </c>
      <c r="H101" s="269" t="inlineStr">
        <is>
          <t>ОТм(ЗТм) Средний разряд машинистов 6,0</t>
        </is>
      </c>
      <c r="K101" s="269" t="inlineStr">
        <is>
          <t>чел.-ч</t>
        </is>
      </c>
      <c r="M101" s="284" t="n">
        <v>0.37</v>
      </c>
      <c r="O101" s="253" t="inlineStr"/>
      <c r="P101" s="281" t="n">
        <v>0.0037</v>
      </c>
      <c r="Q101" s="253" t="inlineStr"/>
      <c r="R101" s="253" t="inlineStr"/>
      <c r="S101" s="284" t="n">
        <v>715.99</v>
      </c>
      <c r="W101" s="253" t="inlineStr"/>
      <c r="Y101" s="284" t="n">
        <v>2.65</v>
      </c>
    </row>
    <row r="102" ht="24.6" customHeight="1" s="211">
      <c r="A102" s="269" t="inlineStr"/>
      <c r="B102" s="269" t="inlineStr"/>
      <c r="C102" s="269" t="inlineStr">
        <is>
          <t>91.06.06-048</t>
        </is>
      </c>
      <c r="H102" s="269" t="inlineStr">
        <is>
          <t>Подъемники одномачтовые, грузоподъемность до 500 кг, высота подъема 45 м</t>
        </is>
      </c>
      <c r="K102" s="269" t="inlineStr">
        <is>
          <t>маш.-ч</t>
        </is>
      </c>
      <c r="M102" s="284" t="n">
        <v>0.21</v>
      </c>
      <c r="O102" s="253" t="inlineStr"/>
      <c r="P102" s="281" t="n">
        <v>0.0021</v>
      </c>
      <c r="Q102" s="284" t="n">
        <v>37.32</v>
      </c>
      <c r="R102" s="284" t="n">
        <v>1.52</v>
      </c>
      <c r="S102" s="284" t="n">
        <v>56.73</v>
      </c>
      <c r="W102" s="253" t="inlineStr"/>
      <c r="Y102" s="284" t="n">
        <v>0.12</v>
      </c>
    </row>
    <row r="103" ht="12.2" customHeight="1" s="211">
      <c r="A103" s="269" t="inlineStr"/>
      <c r="B103" s="269" t="inlineStr"/>
      <c r="C103" s="269" t="inlineStr">
        <is>
          <t>4-100-030</t>
        </is>
      </c>
      <c r="H103" s="269" t="inlineStr">
        <is>
          <t>ОТм(ЗТм) Средний разряд машинистов 3,0</t>
        </is>
      </c>
      <c r="K103" s="269" t="inlineStr">
        <is>
          <t>чел.-ч</t>
        </is>
      </c>
      <c r="M103" s="284" t="n">
        <v>0.21</v>
      </c>
      <c r="O103" s="253" t="inlineStr"/>
      <c r="P103" s="281" t="n">
        <v>0.0021</v>
      </c>
      <c r="Q103" s="253" t="inlineStr"/>
      <c r="R103" s="253" t="inlineStr"/>
      <c r="S103" s="284" t="n">
        <v>473.35</v>
      </c>
      <c r="W103" s="253" t="inlineStr"/>
      <c r="Y103" s="284" t="n">
        <v>0.99</v>
      </c>
    </row>
    <row r="104" ht="24.6" customHeight="1" s="211">
      <c r="A104" s="269" t="inlineStr"/>
      <c r="B104" s="269" t="inlineStr"/>
      <c r="C104" s="269" t="inlineStr">
        <is>
          <t>91.14.02-001</t>
        </is>
      </c>
      <c r="H104" s="269" t="inlineStr">
        <is>
          <t>Автомобили бортовые, грузоподъемность до 5 т</t>
        </is>
      </c>
      <c r="K104" s="269" t="inlineStr">
        <is>
          <t>маш.-ч</t>
        </is>
      </c>
      <c r="M104" s="284" t="n">
        <v>0.31</v>
      </c>
      <c r="O104" s="253" t="inlineStr"/>
      <c r="P104" s="281" t="n">
        <v>0.0031</v>
      </c>
      <c r="Q104" s="253" t="inlineStr"/>
      <c r="R104" s="253" t="inlineStr"/>
      <c r="S104" s="284" t="n">
        <v>640.84</v>
      </c>
      <c r="W104" s="253" t="inlineStr"/>
      <c r="Y104" s="284" t="n">
        <v>1.99</v>
      </c>
    </row>
    <row r="105" ht="12.2" customHeight="1" s="211">
      <c r="A105" s="269" t="inlineStr"/>
      <c r="B105" s="269" t="inlineStr"/>
      <c r="C105" s="269" t="inlineStr">
        <is>
          <t>4-100-040</t>
        </is>
      </c>
      <c r="H105" s="269" t="inlineStr">
        <is>
          <t>ОТм(ЗТм) Средний разряд машинистов 4,0</t>
        </is>
      </c>
      <c r="K105" s="269" t="inlineStr">
        <is>
          <t>чел.-ч</t>
        </is>
      </c>
      <c r="M105" s="284" t="n">
        <v>0.31</v>
      </c>
      <c r="O105" s="253" t="inlineStr"/>
      <c r="P105" s="281" t="n">
        <v>0.0031</v>
      </c>
      <c r="Q105" s="253" t="inlineStr"/>
      <c r="R105" s="253" t="inlineStr"/>
      <c r="S105" s="284" t="n">
        <v>533.01</v>
      </c>
      <c r="W105" s="253" t="inlineStr"/>
      <c r="Y105" s="284" t="n">
        <v>1.65</v>
      </c>
    </row>
    <row r="106" ht="12.2" customHeight="1" s="211">
      <c r="A106" s="269" t="inlineStr"/>
      <c r="B106" s="269" t="inlineStr"/>
      <c r="C106" s="269" t="inlineStr">
        <is>
          <t xml:space="preserve">             4</t>
        </is>
      </c>
      <c r="H106" s="269" t="inlineStr">
        <is>
          <t>М</t>
        </is>
      </c>
      <c r="K106" s="269" t="inlineStr"/>
      <c r="M106" s="253" t="inlineStr"/>
      <c r="O106" s="253" t="inlineStr"/>
      <c r="P106" s="253" t="inlineStr"/>
      <c r="Q106" s="253" t="inlineStr"/>
      <c r="R106" s="253" t="inlineStr"/>
      <c r="S106" s="253" t="inlineStr"/>
      <c r="W106" s="253" t="inlineStr"/>
      <c r="Y106" s="282" t="n">
        <v>26.75</v>
      </c>
    </row>
    <row r="107" ht="12.2" customHeight="1" s="211">
      <c r="A107" s="269" t="inlineStr"/>
      <c r="B107" s="269" t="inlineStr"/>
      <c r="C107" s="269" t="inlineStr">
        <is>
          <t>01.7.03.04-0001</t>
        </is>
      </c>
      <c r="H107" s="269" t="inlineStr">
        <is>
          <t>Электроэнергия</t>
        </is>
      </c>
      <c r="K107" s="269" t="inlineStr">
        <is>
          <t>кВт-ч</t>
        </is>
      </c>
      <c r="M107" s="281" t="n">
        <v>5.3973</v>
      </c>
      <c r="O107" s="253" t="inlineStr"/>
      <c r="P107" s="296" t="n">
        <v>0.053973</v>
      </c>
      <c r="Q107" s="253" t="inlineStr"/>
      <c r="R107" s="253" t="inlineStr"/>
      <c r="S107" s="284" t="n">
        <v>7</v>
      </c>
      <c r="W107" s="253" t="inlineStr"/>
      <c r="Y107" s="284" t="n">
        <v>0.38</v>
      </c>
    </row>
    <row r="108" ht="36.75" customHeight="1" s="211">
      <c r="A108" s="269" t="inlineStr"/>
      <c r="B108" s="269" t="inlineStr"/>
      <c r="C108" s="269" t="inlineStr">
        <is>
          <t>01.7.15.07-0009</t>
        </is>
      </c>
      <c r="H108" s="269" t="inlineStr">
        <is>
          <t>Дюбели пластмассовые с шурупами, диаметр 8 мм, длина 60 мм, диаметр шурупа 5 мм, длина шурупа 60 мм</t>
        </is>
      </c>
      <c r="K108" s="269" t="inlineStr">
        <is>
          <t>100 шт</t>
        </is>
      </c>
      <c r="M108" s="284" t="n">
        <v>4.04</v>
      </c>
      <c r="O108" s="253" t="inlineStr"/>
      <c r="P108" s="281" t="n">
        <v>0.0404</v>
      </c>
      <c r="Q108" s="284" t="n">
        <v>503.33</v>
      </c>
      <c r="R108" s="284" t="n">
        <v>1.29</v>
      </c>
      <c r="S108" s="284" t="n">
        <v>649.3</v>
      </c>
      <c r="W108" s="253" t="inlineStr"/>
      <c r="Y108" s="284" t="n">
        <v>26.23</v>
      </c>
    </row>
    <row r="109" ht="48.95" customHeight="1" s="211">
      <c r="A109" s="269" t="inlineStr"/>
      <c r="B109" s="269" t="inlineStr"/>
      <c r="C109" s="269" t="inlineStr">
        <is>
          <t>01.7.17.09-1090</t>
        </is>
      </c>
      <c r="H109" s="269" t="inlineStr">
        <is>
          <t>Сверло спиральное с цилиндрическим хвостовиком, оснащенное пластинами из твердого сплава карбида вольфрама, диаметр 8 мм, длина 120 мм</t>
        </is>
      </c>
      <c r="K109" s="269" t="inlineStr">
        <is>
          <t>шт</t>
        </is>
      </c>
      <c r="M109" s="281" t="n">
        <v>0.2463</v>
      </c>
      <c r="O109" s="253" t="inlineStr"/>
      <c r="P109" s="296" t="n">
        <v>0.002463</v>
      </c>
      <c r="Q109" s="284" t="n">
        <v>44.99</v>
      </c>
      <c r="R109" s="284" t="n">
        <v>1.24</v>
      </c>
      <c r="S109" s="284" t="n">
        <v>55.79</v>
      </c>
      <c r="W109" s="253" t="inlineStr"/>
      <c r="Y109" s="284" t="n">
        <v>0.14</v>
      </c>
    </row>
    <row r="110" ht="24.6" customHeight="1" s="211">
      <c r="A110" s="269" t="inlineStr"/>
      <c r="B110" s="269" t="inlineStr"/>
      <c r="C110" s="269" t="inlineStr">
        <is>
          <t>18.5.08.05</t>
        </is>
      </c>
      <c r="H110" s="269" t="inlineStr">
        <is>
          <t>Кронштейны стальные настенные для крепления стальных панельных радиаторов</t>
        </is>
      </c>
      <c r="K110" s="269" t="inlineStr">
        <is>
          <t>100 шт</t>
        </is>
      </c>
      <c r="M110" s="293" t="n">
        <v>2</v>
      </c>
      <c r="O110" s="253" t="inlineStr"/>
      <c r="P110" s="284" t="n">
        <v>0.02</v>
      </c>
      <c r="Q110" s="253" t="inlineStr"/>
      <c r="R110" s="253" t="inlineStr"/>
      <c r="S110" s="253" t="inlineStr"/>
      <c r="W110" s="253" t="inlineStr"/>
      <c r="Y110" s="253" t="inlineStr"/>
    </row>
    <row r="111" ht="12.2" customHeight="1" s="211">
      <c r="A111" s="269" t="inlineStr"/>
      <c r="B111" s="269" t="inlineStr"/>
      <c r="C111" s="269" t="inlineStr">
        <is>
          <t>18.5.10.06</t>
        </is>
      </c>
      <c r="H111" s="269" t="inlineStr">
        <is>
          <t>Радиаторы стальные панельные</t>
        </is>
      </c>
      <c r="K111" s="269" t="inlineStr">
        <is>
          <t>шт</t>
        </is>
      </c>
      <c r="M111" s="293" t="n">
        <v>100</v>
      </c>
      <c r="O111" s="253" t="inlineStr"/>
      <c r="P111" s="284" t="n">
        <v>1</v>
      </c>
      <c r="Q111" s="253" t="inlineStr"/>
      <c r="R111" s="253" t="inlineStr"/>
      <c r="S111" s="253" t="inlineStr"/>
      <c r="W111" s="253" t="inlineStr"/>
      <c r="Y111" s="253" t="inlineStr"/>
    </row>
    <row r="112" ht="12.2" customHeight="1" s="211">
      <c r="A112" s="269" t="inlineStr"/>
      <c r="B112" s="269" t="inlineStr"/>
      <c r="C112" s="269" t="inlineStr"/>
      <c r="H112" s="290" t="inlineStr">
        <is>
          <t>Итого прямые затраты</t>
        </is>
      </c>
      <c r="I112" s="262" t="n"/>
      <c r="J112" s="262" t="n"/>
      <c r="K112" s="291" t="inlineStr"/>
      <c r="L112" s="262" t="n"/>
      <c r="M112" s="291" t="inlineStr"/>
      <c r="N112" s="262" t="n"/>
      <c r="O112" s="291" t="inlineStr"/>
      <c r="P112" s="291" t="inlineStr"/>
      <c r="Q112" s="291" t="inlineStr"/>
      <c r="R112" s="291" t="inlineStr"/>
      <c r="S112" s="291" t="inlineStr"/>
      <c r="T112" s="262" t="n"/>
      <c r="U112" s="262" t="n"/>
      <c r="V112" s="262" t="n"/>
      <c r="W112" s="291" t="inlineStr"/>
      <c r="X112" s="262" t="n"/>
      <c r="Y112" s="292" t="n">
        <v>358.3</v>
      </c>
      <c r="Z112" s="262" t="n"/>
      <c r="AA112" s="262" t="n"/>
      <c r="AB112" s="262" t="n"/>
    </row>
    <row r="113" ht="48.95" customHeight="1" s="211">
      <c r="B113" s="269" t="inlineStr">
        <is>
          <t>5.1</t>
        </is>
      </c>
      <c r="C113" s="269" t="inlineStr">
        <is>
          <t>18.5.08.05-0058</t>
        </is>
      </c>
      <c r="H113" s="269" t="inlineStr">
        <is>
          <t>Кронштейны стальные настенные для крепления стальных панельных радиаторов, тип К17.3, с подпружиненными верхними захватами, длина 200 мм</t>
        </is>
      </c>
      <c r="K113" s="269" t="inlineStr">
        <is>
          <t>100 шт</t>
        </is>
      </c>
      <c r="M113" s="293" t="n">
        <v>2</v>
      </c>
      <c r="O113" s="253" t="inlineStr"/>
      <c r="P113" s="284" t="n">
        <v>0.02</v>
      </c>
      <c r="Q113" s="284" t="n">
        <v>15478.61</v>
      </c>
      <c r="R113" s="284" t="n">
        <v>0.99</v>
      </c>
      <c r="S113" s="284" t="n">
        <v>15323.82</v>
      </c>
      <c r="W113" s="253" t="inlineStr"/>
      <c r="Y113" s="284" t="n">
        <v>306.48</v>
      </c>
    </row>
    <row r="114" ht="12.2" customHeight="1" s="211">
      <c r="C114" s="269" t="inlineStr"/>
      <c r="H114" s="269" t="inlineStr">
        <is>
          <t>ФОТ</t>
        </is>
      </c>
      <c r="K114" s="269" t="inlineStr"/>
      <c r="M114" s="253" t="inlineStr"/>
      <c r="O114" s="253" t="inlineStr"/>
      <c r="P114" s="253" t="inlineStr"/>
      <c r="Q114" s="269" t="inlineStr"/>
      <c r="R114" s="269" t="inlineStr"/>
      <c r="S114" s="269" t="inlineStr"/>
      <c r="W114" s="269" t="inlineStr"/>
      <c r="Y114" s="284" t="n">
        <v>323.54</v>
      </c>
    </row>
    <row r="115" ht="61.35" customHeight="1" s="211">
      <c r="C115" s="269" t="inlineStr">
        <is>
          <t>812/пр_2020_прил._т._п.16_гр.3</t>
        </is>
      </c>
      <c r="H115" s="269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15" s="269" t="inlineStr">
        <is>
          <t>%</t>
        </is>
      </c>
      <c r="M115" s="293" t="n">
        <v>121</v>
      </c>
      <c r="O115" s="253" t="inlineStr"/>
      <c r="P115" s="284" t="n">
        <v>121</v>
      </c>
      <c r="Q115" s="269" t="inlineStr"/>
      <c r="R115" s="269" t="inlineStr"/>
      <c r="S115" s="269" t="inlineStr"/>
      <c r="W115" s="269" t="inlineStr"/>
      <c r="Y115" s="284" t="n">
        <v>391.48</v>
      </c>
    </row>
    <row r="116" ht="61.35" customHeight="1" s="211">
      <c r="C116" s="269" t="inlineStr">
        <is>
          <t>774/пр_2020_прил._т._п.16_гр.3</t>
        </is>
      </c>
      <c r="H116" s="269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116" s="269" t="inlineStr">
        <is>
          <t>%</t>
        </is>
      </c>
      <c r="M116" s="293" t="n">
        <v>72</v>
      </c>
      <c r="O116" s="253" t="inlineStr"/>
      <c r="P116" s="284" t="n">
        <v>72</v>
      </c>
      <c r="Q116" s="269" t="inlineStr"/>
      <c r="R116" s="269" t="inlineStr"/>
      <c r="S116" s="269" t="inlineStr"/>
      <c r="W116" s="269" t="inlineStr"/>
      <c r="Y116" s="284" t="n">
        <v>232.95</v>
      </c>
    </row>
    <row r="117">
      <c r="A117" s="294" t="n"/>
      <c r="B117" s="294" t="n"/>
      <c r="C117" s="294" t="n"/>
      <c r="D117" s="294" t="n"/>
      <c r="E117" s="294" t="n"/>
      <c r="F117" s="294" t="n"/>
      <c r="G117" s="294" t="n"/>
      <c r="H117" s="294" t="n"/>
      <c r="I117" s="294" t="n"/>
      <c r="J117" s="294" t="n"/>
      <c r="K117" s="294" t="n"/>
      <c r="L117" s="294" t="n"/>
      <c r="M117" s="294" t="n"/>
      <c r="N117" s="294" t="n"/>
      <c r="O117" s="294" t="n"/>
      <c r="P117" s="294" t="n"/>
      <c r="Q117" s="294" t="n"/>
      <c r="R117" s="294" t="n"/>
      <c r="S117" s="294" t="n"/>
      <c r="T117" s="294" t="n"/>
      <c r="U117" s="294" t="n"/>
      <c r="V117" s="294" t="n"/>
      <c r="W117" s="294" t="n"/>
      <c r="X117" s="294" t="n"/>
      <c r="Y117" s="294" t="n"/>
      <c r="Z117" s="294" t="n"/>
      <c r="AA117" s="294" t="n"/>
      <c r="AB117" s="294" t="n"/>
    </row>
    <row r="118" ht="12.2" customHeight="1" s="211">
      <c r="H118" s="278" t="inlineStr">
        <is>
          <t>Всего по позиции</t>
        </is>
      </c>
      <c r="R118" s="269" t="inlineStr"/>
      <c r="S118" s="282" t="n">
        <v>128921</v>
      </c>
      <c r="W118" s="269" t="inlineStr"/>
      <c r="Y118" s="282" t="n">
        <v>1289.21</v>
      </c>
    </row>
    <row r="119" ht="73.5" customHeight="1" s="211">
      <c r="A119" s="269" t="inlineStr">
        <is>
          <t>6</t>
        </is>
      </c>
      <c r="B119" s="278" t="inlineStr">
        <is>
          <t>6</t>
        </is>
      </c>
      <c r="C119" s="278" t="inlineStr">
        <is>
          <t>18.5.10.05-0110</t>
        </is>
      </c>
      <c r="H119" s="278" t="inlineStr">
        <is>
          <t>Радиатор биметаллический секционный с боковым подключением, количество секций 6, межосевое расстояние 200 мм, рабочее давление до 3 МПа, максимальная температура теплоносителя до 135 °C, тепловая мощность до 0,6 кВт</t>
        </is>
      </c>
      <c r="K119" s="278" t="inlineStr">
        <is>
          <t>шт</t>
        </is>
      </c>
      <c r="M119" s="293" t="n">
        <v>1</v>
      </c>
      <c r="O119" s="253" t="inlineStr"/>
      <c r="P119" s="282" t="n">
        <v>1</v>
      </c>
      <c r="Q119" s="284" t="n">
        <v>4548.36</v>
      </c>
      <c r="R119" s="284" t="n">
        <v>1.16</v>
      </c>
      <c r="S119" s="284" t="n">
        <v>5276.1</v>
      </c>
      <c r="W119" s="253" t="inlineStr"/>
      <c r="Y119" s="284" t="n">
        <v>5276.1</v>
      </c>
    </row>
    <row r="120" ht="12.2" customHeight="1" s="211">
      <c r="C120" s="269" t="inlineStr"/>
      <c r="H120" s="269" t="inlineStr"/>
      <c r="K120" s="269" t="inlineStr"/>
      <c r="M120" s="253" t="inlineStr"/>
      <c r="O120" s="253" t="inlineStr"/>
      <c r="P120" s="253" t="inlineStr"/>
      <c r="Q120" s="269" t="inlineStr"/>
      <c r="R120" s="269" t="inlineStr"/>
      <c r="S120" s="269" t="inlineStr"/>
      <c r="W120" s="269" t="inlineStr"/>
      <c r="Y120" s="253" t="inlineStr"/>
    </row>
    <row r="121">
      <c r="A121" s="294" t="n"/>
      <c r="B121" s="294" t="n"/>
      <c r="C121" s="294" t="n"/>
      <c r="D121" s="294" t="n"/>
      <c r="E121" s="294" t="n"/>
      <c r="F121" s="294" t="n"/>
      <c r="G121" s="294" t="n"/>
      <c r="H121" s="294" t="n"/>
      <c r="I121" s="294" t="n"/>
      <c r="J121" s="294" t="n"/>
      <c r="K121" s="294" t="n"/>
      <c r="L121" s="294" t="n"/>
      <c r="M121" s="294" t="n"/>
      <c r="N121" s="294" t="n"/>
      <c r="O121" s="294" t="n"/>
      <c r="P121" s="294" t="n"/>
      <c r="Q121" s="294" t="n"/>
      <c r="R121" s="294" t="n"/>
      <c r="S121" s="294" t="n"/>
      <c r="T121" s="294" t="n"/>
      <c r="U121" s="294" t="n"/>
      <c r="V121" s="294" t="n"/>
      <c r="W121" s="294" t="n"/>
      <c r="X121" s="294" t="n"/>
      <c r="Y121" s="294" t="n"/>
      <c r="Z121" s="294" t="n"/>
      <c r="AA121" s="294" t="n"/>
      <c r="AB121" s="294" t="n"/>
    </row>
    <row r="122" ht="12.2" customHeight="1" s="211">
      <c r="H122" s="278" t="inlineStr">
        <is>
          <t>Всего по позиции</t>
        </is>
      </c>
      <c r="R122" s="269" t="inlineStr"/>
      <c r="S122" s="282" t="n">
        <v>5276.1</v>
      </c>
      <c r="W122" s="269" t="inlineStr"/>
      <c r="Y122" s="282" t="n">
        <v>5276.1</v>
      </c>
    </row>
    <row r="123" ht="24.6" customHeight="1" s="211">
      <c r="A123" s="269" t="inlineStr">
        <is>
          <t>7</t>
        </is>
      </c>
      <c r="B123" s="278" t="inlineStr">
        <is>
          <t>7</t>
        </is>
      </c>
      <c r="C123" s="278" t="inlineStr">
        <is>
          <t>ГЭСНр 65-01-005-01</t>
        </is>
      </c>
      <c r="H123" s="278" t="inlineStr">
        <is>
          <t>Смена вентилей и клапанов обратных муфтовых диаметром: до 20 мм</t>
        </is>
      </c>
      <c r="K123" s="278" t="inlineStr">
        <is>
          <t>100 шт</t>
        </is>
      </c>
      <c r="M123" s="284" t="n">
        <v>0.02</v>
      </c>
      <c r="O123" s="253" t="inlineStr"/>
      <c r="P123" s="282" t="n">
        <v>0.02</v>
      </c>
      <c r="Q123" s="253" t="inlineStr"/>
      <c r="R123" s="253" t="inlineStr"/>
      <c r="S123" s="253" t="inlineStr"/>
      <c r="W123" s="253" t="inlineStr"/>
      <c r="Y123" s="253" t="inlineStr"/>
    </row>
    <row r="124" ht="12.2" customHeight="1" s="211">
      <c r="A124" s="269" t="inlineStr"/>
      <c r="B124" s="269" t="inlineStr"/>
      <c r="C124" s="269" t="inlineStr">
        <is>
          <t xml:space="preserve">             1</t>
        </is>
      </c>
      <c r="H124" s="269" t="inlineStr">
        <is>
          <t>ОТ(ЗТ)</t>
        </is>
      </c>
      <c r="K124" s="269" t="inlineStr">
        <is>
          <t>чел.-ч</t>
        </is>
      </c>
      <c r="M124" s="253" t="inlineStr"/>
      <c r="O124" s="253" t="inlineStr"/>
      <c r="P124" s="279" t="n">
        <v>1.116</v>
      </c>
      <c r="Q124" s="253" t="inlineStr"/>
      <c r="R124" s="253" t="inlineStr"/>
      <c r="S124" s="253" t="inlineStr"/>
      <c r="W124" s="253" t="inlineStr"/>
      <c r="Y124" s="282" t="n">
        <v>561.55</v>
      </c>
    </row>
    <row r="125" ht="12.2" customHeight="1" s="211">
      <c r="A125" s="269" t="inlineStr"/>
      <c r="B125" s="269" t="inlineStr"/>
      <c r="C125" s="269" t="inlineStr">
        <is>
          <t>1-100-35</t>
        </is>
      </c>
      <c r="H125" s="269" t="inlineStr">
        <is>
          <t>Средний разряд работы 3,5</t>
        </is>
      </c>
      <c r="K125" s="269" t="inlineStr">
        <is>
          <t>чел.-ч</t>
        </is>
      </c>
      <c r="M125" s="283" t="n">
        <v>55.8</v>
      </c>
      <c r="O125" s="253" t="inlineStr"/>
      <c r="P125" s="279" t="n">
        <v>1.116</v>
      </c>
      <c r="Q125" s="253" t="inlineStr"/>
      <c r="R125" s="253" t="inlineStr"/>
      <c r="S125" s="284" t="n">
        <v>503.18</v>
      </c>
      <c r="W125" s="253" t="inlineStr"/>
      <c r="Y125" s="284" t="n">
        <v>561.55</v>
      </c>
    </row>
    <row r="126" ht="12.2" customHeight="1" s="211">
      <c r="A126" s="269" t="inlineStr"/>
      <c r="B126" s="269" t="inlineStr"/>
      <c r="C126" s="269" t="inlineStr">
        <is>
          <t xml:space="preserve">             2</t>
        </is>
      </c>
      <c r="H126" s="269" t="inlineStr">
        <is>
          <t>ЭМ</t>
        </is>
      </c>
      <c r="K126" s="269" t="inlineStr"/>
      <c r="M126" s="253" t="inlineStr"/>
      <c r="O126" s="253" t="inlineStr"/>
      <c r="P126" s="253" t="inlineStr"/>
      <c r="Q126" s="253" t="inlineStr"/>
      <c r="R126" s="253" t="inlineStr"/>
      <c r="S126" s="253" t="inlineStr"/>
      <c r="W126" s="253" t="inlineStr"/>
      <c r="Y126" s="282" t="n">
        <v>0.64</v>
      </c>
    </row>
    <row r="127" ht="12.2" customHeight="1" s="211">
      <c r="A127" s="285" t="inlineStr"/>
      <c r="B127" s="285" t="inlineStr"/>
      <c r="C127" s="285" t="inlineStr"/>
      <c r="H127" s="285" t="inlineStr">
        <is>
          <t>ОТм(ЗТм)</t>
        </is>
      </c>
      <c r="K127" s="285" t="inlineStr">
        <is>
          <t>чел.-ч</t>
        </is>
      </c>
      <c r="M127" s="286" t="inlineStr"/>
      <c r="O127" s="286" t="inlineStr"/>
      <c r="P127" s="299" t="n">
        <v>0.001</v>
      </c>
      <c r="Q127" s="286" t="inlineStr"/>
      <c r="R127" s="286" t="inlineStr"/>
      <c r="S127" s="286" t="inlineStr"/>
      <c r="W127" s="286" t="inlineStr"/>
      <c r="Y127" s="282" t="n">
        <v>0.53</v>
      </c>
    </row>
    <row r="128" ht="24.6" customHeight="1" s="211">
      <c r="A128" s="269" t="inlineStr"/>
      <c r="B128" s="269" t="inlineStr"/>
      <c r="C128" s="269" t="inlineStr">
        <is>
          <t>91.14.02-001</t>
        </is>
      </c>
      <c r="H128" s="269" t="inlineStr">
        <is>
          <t>Автомобили бортовые, грузоподъемность до 5 т</t>
        </is>
      </c>
      <c r="K128" s="269" t="inlineStr">
        <is>
          <t>маш.-ч</t>
        </is>
      </c>
      <c r="M128" s="284" t="n">
        <v>0.05</v>
      </c>
      <c r="O128" s="253" t="inlineStr"/>
      <c r="P128" s="279" t="n">
        <v>0.001</v>
      </c>
      <c r="Q128" s="253" t="inlineStr"/>
      <c r="R128" s="253" t="inlineStr"/>
      <c r="S128" s="284" t="n">
        <v>640.84</v>
      </c>
      <c r="W128" s="253" t="inlineStr"/>
      <c r="Y128" s="284" t="n">
        <v>0.64</v>
      </c>
    </row>
    <row r="129" ht="12.2" customHeight="1" s="211">
      <c r="A129" s="269" t="inlineStr"/>
      <c r="B129" s="269" t="inlineStr"/>
      <c r="C129" s="269" t="inlineStr">
        <is>
          <t>4-100-040</t>
        </is>
      </c>
      <c r="H129" s="269" t="inlineStr">
        <is>
          <t>ОТм(ЗТм) Средний разряд машинистов 4,0</t>
        </is>
      </c>
      <c r="K129" s="269" t="inlineStr">
        <is>
          <t>чел.-ч</t>
        </is>
      </c>
      <c r="M129" s="284" t="n">
        <v>0.05</v>
      </c>
      <c r="O129" s="253" t="inlineStr"/>
      <c r="P129" s="279" t="n">
        <v>0.001</v>
      </c>
      <c r="Q129" s="253" t="inlineStr"/>
      <c r="R129" s="253" t="inlineStr"/>
      <c r="S129" s="284" t="n">
        <v>533.01</v>
      </c>
      <c r="W129" s="253" t="inlineStr"/>
      <c r="Y129" s="284" t="n">
        <v>0.53</v>
      </c>
    </row>
    <row r="130" ht="12.2" customHeight="1" s="211">
      <c r="A130" s="269" t="inlineStr"/>
      <c r="B130" s="269" t="inlineStr"/>
      <c r="C130" s="269" t="inlineStr">
        <is>
          <t xml:space="preserve">             4</t>
        </is>
      </c>
      <c r="H130" s="269" t="inlineStr">
        <is>
          <t>М</t>
        </is>
      </c>
      <c r="K130" s="269" t="inlineStr"/>
      <c r="M130" s="253" t="inlineStr"/>
      <c r="O130" s="253" t="inlineStr"/>
      <c r="P130" s="253" t="inlineStr"/>
      <c r="Q130" s="253" t="inlineStr"/>
      <c r="R130" s="253" t="inlineStr"/>
      <c r="S130" s="253" t="inlineStr"/>
      <c r="W130" s="253" t="inlineStr"/>
      <c r="Y130" s="282" t="n">
        <v>6.61</v>
      </c>
    </row>
    <row r="131" ht="12.2" customHeight="1" s="211">
      <c r="A131" s="269" t="inlineStr"/>
      <c r="B131" s="269" t="inlineStr"/>
      <c r="C131" s="269" t="inlineStr">
        <is>
          <t>01.7.07.29-0101</t>
        </is>
      </c>
      <c r="H131" s="269" t="inlineStr">
        <is>
          <t>Очес льняной</t>
        </is>
      </c>
      <c r="K131" s="269" t="inlineStr">
        <is>
          <t>кг</t>
        </is>
      </c>
      <c r="M131" s="283" t="n">
        <v>0.7</v>
      </c>
      <c r="O131" s="253" t="inlineStr"/>
      <c r="P131" s="279" t="n">
        <v>0.014</v>
      </c>
      <c r="Q131" s="284" t="n">
        <v>128.4</v>
      </c>
      <c r="R131" s="284" t="n">
        <v>1.31</v>
      </c>
      <c r="S131" s="284" t="n">
        <v>168.2</v>
      </c>
      <c r="W131" s="253" t="inlineStr"/>
      <c r="Y131" s="284" t="n">
        <v>2.35</v>
      </c>
    </row>
    <row r="132" ht="24.6" customHeight="1" s="211">
      <c r="A132" s="269" t="inlineStr"/>
      <c r="B132" s="269" t="inlineStr"/>
      <c r="C132" s="269" t="inlineStr">
        <is>
          <t>14.4.02.04-0142</t>
        </is>
      </c>
      <c r="H132" s="269" t="inlineStr">
        <is>
          <t>Краска масляная МА-0115, мумия, сурик железный</t>
        </is>
      </c>
      <c r="K132" s="269" t="inlineStr">
        <is>
          <t>кг</t>
        </is>
      </c>
      <c r="M132" s="283" t="n">
        <v>1.4</v>
      </c>
      <c r="O132" s="253" t="inlineStr"/>
      <c r="P132" s="279" t="n">
        <v>0.028</v>
      </c>
      <c r="Q132" s="284" t="n">
        <v>79.88</v>
      </c>
      <c r="R132" s="284" t="n">
        <v>1.44</v>
      </c>
      <c r="S132" s="284" t="n">
        <v>115.03</v>
      </c>
      <c r="W132" s="253" t="inlineStr"/>
      <c r="Y132" s="284" t="n">
        <v>3.22</v>
      </c>
    </row>
    <row r="133" ht="36.75" customHeight="1" s="211">
      <c r="A133" s="269" t="inlineStr"/>
      <c r="B133" s="269" t="inlineStr"/>
      <c r="C133" s="269" t="inlineStr">
        <is>
          <t>14.5.05.01-0012</t>
        </is>
      </c>
      <c r="H133" s="269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33" s="269" t="inlineStr">
        <is>
          <t>т</t>
        </is>
      </c>
      <c r="M133" s="281" t="n">
        <v>0.0007</v>
      </c>
      <c r="O133" s="253" t="inlineStr"/>
      <c r="P133" s="296" t="n">
        <v>1.4e-05</v>
      </c>
      <c r="Q133" s="284" t="n">
        <v>60697.21</v>
      </c>
      <c r="R133" s="284" t="n">
        <v>1.22</v>
      </c>
      <c r="S133" s="284" t="n">
        <v>74050.60000000001</v>
      </c>
      <c r="W133" s="253" t="inlineStr"/>
      <c r="Y133" s="284" t="n">
        <v>1.04</v>
      </c>
    </row>
    <row r="134" ht="12.2" customHeight="1" s="211">
      <c r="A134" s="269" t="inlineStr"/>
      <c r="B134" s="269" t="inlineStr"/>
      <c r="C134" s="269" t="inlineStr">
        <is>
          <t>18.1.10.01</t>
        </is>
      </c>
      <c r="H134" s="269" t="inlineStr">
        <is>
          <t>Арматура муфтовая</t>
        </is>
      </c>
      <c r="K134" s="269" t="inlineStr">
        <is>
          <t>шт</t>
        </is>
      </c>
      <c r="M134" s="293" t="n">
        <v>100</v>
      </c>
      <c r="O134" s="253" t="inlineStr"/>
      <c r="P134" s="284" t="n">
        <v>2</v>
      </c>
      <c r="Q134" s="253" t="inlineStr"/>
      <c r="R134" s="253" t="inlineStr"/>
      <c r="S134" s="253" t="inlineStr"/>
      <c r="W134" s="253" t="inlineStr"/>
      <c r="Y134" s="253" t="inlineStr"/>
    </row>
    <row r="135" ht="24.6" customHeight="1" s="211">
      <c r="A135" s="269" t="inlineStr"/>
      <c r="B135" s="269" t="inlineStr"/>
      <c r="C135" s="269" t="inlineStr">
        <is>
          <t>999-9899</t>
        </is>
      </c>
      <c r="H135" s="269" t="inlineStr">
        <is>
          <t>Строительный мусор и масса возвратных материалов</t>
        </is>
      </c>
      <c r="K135" s="269" t="inlineStr">
        <is>
          <t>т</t>
        </is>
      </c>
      <c r="M135" s="284" t="n">
        <v>0.04</v>
      </c>
      <c r="O135" s="253" t="inlineStr"/>
      <c r="P135" s="281" t="n">
        <v>0.0008</v>
      </c>
      <c r="Q135" s="253" t="inlineStr"/>
      <c r="R135" s="253" t="inlineStr"/>
      <c r="S135" s="253" t="inlineStr"/>
      <c r="W135" s="253" t="inlineStr"/>
      <c r="Y135" s="253" t="inlineStr"/>
    </row>
    <row r="136" ht="12.2" customHeight="1" s="211">
      <c r="A136" s="269" t="inlineStr"/>
      <c r="B136" s="269" t="inlineStr"/>
      <c r="C136" s="269" t="inlineStr"/>
      <c r="H136" s="290" t="inlineStr">
        <is>
          <t>Итого прямые затраты</t>
        </is>
      </c>
      <c r="I136" s="262" t="n"/>
      <c r="J136" s="262" t="n"/>
      <c r="K136" s="291" t="inlineStr"/>
      <c r="L136" s="262" t="n"/>
      <c r="M136" s="291" t="inlineStr"/>
      <c r="N136" s="262" t="n"/>
      <c r="O136" s="291" t="inlineStr"/>
      <c r="P136" s="291" t="inlineStr"/>
      <c r="Q136" s="291" t="inlineStr"/>
      <c r="R136" s="291" t="inlineStr"/>
      <c r="S136" s="291" t="inlineStr"/>
      <c r="T136" s="262" t="n"/>
      <c r="U136" s="262" t="n"/>
      <c r="V136" s="262" t="n"/>
      <c r="W136" s="291" t="inlineStr"/>
      <c r="X136" s="262" t="n"/>
      <c r="Y136" s="292" t="n">
        <v>569.33</v>
      </c>
      <c r="Z136" s="262" t="n"/>
      <c r="AA136" s="262" t="n"/>
      <c r="AB136" s="262" t="n"/>
    </row>
    <row r="137" ht="12.2" customHeight="1" s="211">
      <c r="C137" s="269" t="inlineStr"/>
      <c r="H137" s="269" t="inlineStr">
        <is>
          <t>ФОТ</t>
        </is>
      </c>
      <c r="K137" s="269" t="inlineStr"/>
      <c r="M137" s="253" t="inlineStr"/>
      <c r="O137" s="253" t="inlineStr"/>
      <c r="P137" s="253" t="inlineStr"/>
      <c r="Q137" s="269" t="inlineStr"/>
      <c r="R137" s="269" t="inlineStr"/>
      <c r="S137" s="269" t="inlineStr"/>
      <c r="W137" s="269" t="inlineStr"/>
      <c r="Y137" s="284" t="n">
        <v>562.08</v>
      </c>
    </row>
    <row r="138" ht="36.75" customHeight="1" s="211">
      <c r="C138" s="269" t="inlineStr">
        <is>
          <t>812/пр_2020_прил._т._п.99.2_гр.3</t>
        </is>
      </c>
      <c r="H138" s="269" t="inlineStr">
        <is>
          <t>НР (Внутренние санитарно-технические работы: смена труб, санприборов, запорной арматуры и другое)</t>
        </is>
      </c>
      <c r="K138" s="269" t="inlineStr">
        <is>
          <t>%</t>
        </is>
      </c>
      <c r="M138" s="293" t="n">
        <v>103</v>
      </c>
      <c r="O138" s="253" t="inlineStr"/>
      <c r="P138" s="284" t="n">
        <v>103</v>
      </c>
      <c r="Q138" s="269" t="inlineStr"/>
      <c r="R138" s="269" t="inlineStr"/>
      <c r="S138" s="269" t="inlineStr"/>
      <c r="W138" s="269" t="inlineStr"/>
      <c r="Y138" s="284" t="n">
        <v>578.9400000000001</v>
      </c>
    </row>
    <row r="139" ht="36.75" customHeight="1" s="211">
      <c r="C139" s="269" t="inlineStr">
        <is>
          <t>774/пр_2020_прил._т._п.99.2_гр.3</t>
        </is>
      </c>
      <c r="H139" s="269" t="inlineStr">
        <is>
          <t>СП (Внутренние санитарно-технические работы: смена труб, санприборов, запорной арматуры и другое)</t>
        </is>
      </c>
      <c r="K139" s="269" t="inlineStr">
        <is>
          <t>%</t>
        </is>
      </c>
      <c r="M139" s="293" t="n">
        <v>52</v>
      </c>
      <c r="O139" s="253" t="inlineStr"/>
      <c r="P139" s="284" t="n">
        <v>52</v>
      </c>
      <c r="Q139" s="269" t="inlineStr"/>
      <c r="R139" s="269" t="inlineStr"/>
      <c r="S139" s="269" t="inlineStr"/>
      <c r="W139" s="269" t="inlineStr"/>
      <c r="Y139" s="284" t="n">
        <v>292.28</v>
      </c>
    </row>
    <row r="140">
      <c r="A140" s="294" t="n"/>
      <c r="B140" s="294" t="n"/>
      <c r="C140" s="294" t="n"/>
      <c r="D140" s="294" t="n"/>
      <c r="E140" s="294" t="n"/>
      <c r="F140" s="294" t="n"/>
      <c r="G140" s="294" t="n"/>
      <c r="H140" s="294" t="n"/>
      <c r="I140" s="294" t="n"/>
      <c r="J140" s="294" t="n"/>
      <c r="K140" s="294" t="n"/>
      <c r="L140" s="294" t="n"/>
      <c r="M140" s="294" t="n"/>
      <c r="N140" s="294" t="n"/>
      <c r="O140" s="294" t="n"/>
      <c r="P140" s="294" t="n"/>
      <c r="Q140" s="294" t="n"/>
      <c r="R140" s="294" t="n"/>
      <c r="S140" s="294" t="n"/>
      <c r="T140" s="294" t="n"/>
      <c r="U140" s="294" t="n"/>
      <c r="V140" s="294" t="n"/>
      <c r="W140" s="294" t="n"/>
      <c r="X140" s="294" t="n"/>
      <c r="Y140" s="294" t="n"/>
      <c r="Z140" s="294" t="n"/>
      <c r="AA140" s="294" t="n"/>
      <c r="AB140" s="294" t="n"/>
    </row>
    <row r="141" ht="12.2" customHeight="1" s="211">
      <c r="H141" s="278" t="inlineStr">
        <is>
          <t>Всего по позиции</t>
        </is>
      </c>
      <c r="R141" s="269" t="inlineStr"/>
      <c r="S141" s="282" t="n">
        <v>72027.5</v>
      </c>
      <c r="W141" s="269" t="inlineStr"/>
      <c r="Y141" s="282" t="n">
        <v>1440.55</v>
      </c>
    </row>
    <row r="142" ht="48.95" customHeight="1" s="211">
      <c r="A142" s="269" t="inlineStr">
        <is>
          <t>8</t>
        </is>
      </c>
      <c r="B142" s="278" t="inlineStr">
        <is>
          <t>8</t>
        </is>
      </c>
      <c r="C142" s="278" t="inlineStr">
        <is>
          <t>18.1.09.06-0041</t>
        </is>
      </c>
      <c r="H142" s="278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142" s="278" t="inlineStr">
        <is>
          <t>шт</t>
        </is>
      </c>
      <c r="M142" s="293" t="n">
        <v>1</v>
      </c>
      <c r="O142" s="253" t="inlineStr"/>
      <c r="P142" s="282" t="n">
        <v>1</v>
      </c>
      <c r="Q142" s="284" t="n">
        <v>158.92</v>
      </c>
      <c r="R142" s="284" t="n">
        <v>1.49</v>
      </c>
      <c r="S142" s="284" t="n">
        <v>236.79</v>
      </c>
      <c r="W142" s="253" t="inlineStr"/>
      <c r="Y142" s="284" t="n">
        <v>236.79</v>
      </c>
    </row>
    <row r="143" ht="12.2" customHeight="1" s="211">
      <c r="C143" s="269" t="inlineStr"/>
      <c r="H143" s="269" t="inlineStr"/>
      <c r="K143" s="269" t="inlineStr"/>
      <c r="M143" s="253" t="inlineStr"/>
      <c r="O143" s="253" t="inlineStr"/>
      <c r="P143" s="253" t="inlineStr"/>
      <c r="Q143" s="269" t="inlineStr"/>
      <c r="R143" s="269" t="inlineStr"/>
      <c r="S143" s="269" t="inlineStr"/>
      <c r="W143" s="269" t="inlineStr"/>
      <c r="Y143" s="253" t="inlineStr"/>
    </row>
    <row r="144">
      <c r="A144" s="294" t="n"/>
      <c r="B144" s="294" t="n"/>
      <c r="C144" s="294" t="n"/>
      <c r="D144" s="294" t="n"/>
      <c r="E144" s="294" t="n"/>
      <c r="F144" s="294" t="n"/>
      <c r="G144" s="294" t="n"/>
      <c r="H144" s="294" t="n"/>
      <c r="I144" s="294" t="n"/>
      <c r="J144" s="294" t="n"/>
      <c r="K144" s="294" t="n"/>
      <c r="L144" s="294" t="n"/>
      <c r="M144" s="294" t="n"/>
      <c r="N144" s="294" t="n"/>
      <c r="O144" s="294" t="n"/>
      <c r="P144" s="294" t="n"/>
      <c r="Q144" s="294" t="n"/>
      <c r="R144" s="294" t="n"/>
      <c r="S144" s="294" t="n"/>
      <c r="T144" s="294" t="n"/>
      <c r="U144" s="294" t="n"/>
      <c r="V144" s="294" t="n"/>
      <c r="W144" s="294" t="n"/>
      <c r="X144" s="294" t="n"/>
      <c r="Y144" s="294" t="n"/>
      <c r="Z144" s="294" t="n"/>
      <c r="AA144" s="294" t="n"/>
      <c r="AB144" s="294" t="n"/>
    </row>
    <row r="145" ht="12.2" customHeight="1" s="211">
      <c r="H145" s="278" t="inlineStr">
        <is>
          <t>Всего по позиции</t>
        </is>
      </c>
      <c r="R145" s="269" t="inlineStr"/>
      <c r="S145" s="282" t="n">
        <v>236.79</v>
      </c>
      <c r="W145" s="269" t="inlineStr"/>
      <c r="Y145" s="282" t="n">
        <v>236.79</v>
      </c>
    </row>
    <row r="146" ht="12.2" customHeight="1" s="211">
      <c r="A146" s="269" t="inlineStr">
        <is>
          <t>9</t>
        </is>
      </c>
      <c r="B146" s="278" t="inlineStr">
        <is>
          <t>9</t>
        </is>
      </c>
      <c r="C146" s="278" t="inlineStr">
        <is>
          <t>18.1.10.09-0011</t>
        </is>
      </c>
      <c r="H146" s="278" t="inlineStr">
        <is>
          <t>Кран латунный для спуска воздуха</t>
        </is>
      </c>
      <c r="K146" s="278" t="inlineStr">
        <is>
          <t>шт</t>
        </is>
      </c>
      <c r="M146" s="293" t="n">
        <v>1</v>
      </c>
      <c r="O146" s="253" t="inlineStr"/>
      <c r="P146" s="282" t="n">
        <v>1</v>
      </c>
      <c r="Q146" s="284" t="n">
        <v>28.88</v>
      </c>
      <c r="R146" s="284" t="n">
        <v>1.49</v>
      </c>
      <c r="S146" s="284" t="n">
        <v>43.03</v>
      </c>
      <c r="W146" s="253" t="inlineStr"/>
      <c r="Y146" s="284" t="n">
        <v>43.03</v>
      </c>
    </row>
    <row r="147" ht="12.2" customHeight="1" s="211">
      <c r="C147" s="269" t="inlineStr"/>
      <c r="H147" s="269" t="inlineStr"/>
      <c r="K147" s="269" t="inlineStr"/>
      <c r="M147" s="253" t="inlineStr"/>
      <c r="O147" s="253" t="inlineStr"/>
      <c r="P147" s="253" t="inlineStr"/>
      <c r="Q147" s="269" t="inlineStr"/>
      <c r="R147" s="269" t="inlineStr"/>
      <c r="S147" s="269" t="inlineStr"/>
      <c r="W147" s="269" t="inlineStr"/>
      <c r="Y147" s="253" t="inlineStr"/>
    </row>
    <row r="148">
      <c r="A148" s="294" t="n"/>
      <c r="B148" s="294" t="n"/>
      <c r="C148" s="294" t="n"/>
      <c r="D148" s="294" t="n"/>
      <c r="E148" s="294" t="n"/>
      <c r="F148" s="294" t="n"/>
      <c r="G148" s="294" t="n"/>
      <c r="H148" s="294" t="n"/>
      <c r="I148" s="294" t="n"/>
      <c r="J148" s="294" t="n"/>
      <c r="K148" s="294" t="n"/>
      <c r="L148" s="294" t="n"/>
      <c r="M148" s="294" t="n"/>
      <c r="N148" s="294" t="n"/>
      <c r="O148" s="294" t="n"/>
      <c r="P148" s="294" t="n"/>
      <c r="Q148" s="294" t="n"/>
      <c r="R148" s="294" t="n"/>
      <c r="S148" s="294" t="n"/>
      <c r="T148" s="294" t="n"/>
      <c r="U148" s="294" t="n"/>
      <c r="V148" s="294" t="n"/>
      <c r="W148" s="294" t="n"/>
      <c r="X148" s="294" t="n"/>
      <c r="Y148" s="294" t="n"/>
      <c r="Z148" s="294" t="n"/>
      <c r="AA148" s="294" t="n"/>
      <c r="AB148" s="294" t="n"/>
    </row>
    <row r="149" ht="12.2" customHeight="1" s="211">
      <c r="H149" s="278" t="inlineStr">
        <is>
          <t>Всего по позиции</t>
        </is>
      </c>
      <c r="R149" s="269" t="inlineStr"/>
      <c r="S149" s="282" t="n">
        <v>43.03</v>
      </c>
      <c r="W149" s="269" t="inlineStr"/>
      <c r="Y149" s="282" t="n">
        <v>43.03</v>
      </c>
    </row>
    <row r="150" ht="24.6" customHeight="1" s="211">
      <c r="A150" s="269" t="inlineStr">
        <is>
          <t>10</t>
        </is>
      </c>
      <c r="B150" s="278" t="inlineStr">
        <is>
          <t>10</t>
        </is>
      </c>
      <c r="C150" s="278" t="inlineStr">
        <is>
          <t>ГЭСНр 65-02-005-01</t>
        </is>
      </c>
      <c r="H150" s="278" t="inlineStr">
        <is>
          <t>Смена сгонов у трубопроводов диаметром: до 20 мм</t>
        </is>
      </c>
      <c r="K150" s="278" t="inlineStr">
        <is>
          <t>100 шт</t>
        </is>
      </c>
      <c r="M150" s="284" t="n">
        <v>0.02</v>
      </c>
      <c r="O150" s="253" t="inlineStr"/>
      <c r="P150" s="282" t="n">
        <v>0.02</v>
      </c>
      <c r="Q150" s="253" t="inlineStr"/>
      <c r="R150" s="253" t="inlineStr"/>
      <c r="S150" s="253" t="inlineStr"/>
      <c r="W150" s="253" t="inlineStr"/>
      <c r="Y150" s="253" t="inlineStr"/>
    </row>
    <row r="151" ht="12.2" customHeight="1" s="211">
      <c r="A151" s="269" t="inlineStr"/>
      <c r="B151" s="269" t="inlineStr"/>
      <c r="C151" s="269" t="inlineStr">
        <is>
          <t xml:space="preserve">             1</t>
        </is>
      </c>
      <c r="H151" s="269" t="inlineStr">
        <is>
          <t>ОТ(ЗТ)</t>
        </is>
      </c>
      <c r="K151" s="269" t="inlineStr">
        <is>
          <t>чел.-ч</t>
        </is>
      </c>
      <c r="M151" s="253" t="inlineStr"/>
      <c r="O151" s="253" t="inlineStr"/>
      <c r="P151" s="279" t="n">
        <v>0.574</v>
      </c>
      <c r="Q151" s="253" t="inlineStr"/>
      <c r="R151" s="253" t="inlineStr"/>
      <c r="S151" s="253" t="inlineStr"/>
      <c r="W151" s="253" t="inlineStr"/>
      <c r="Y151" s="282" t="n">
        <v>302.53</v>
      </c>
      <c r="AE151">
        <f>(Y94+Y118+Y122+Y141+Y145+Y149+Y167+Y185+Y210+Y237+Y248)*1.2</f>
        <v/>
      </c>
    </row>
    <row r="152" ht="12.2" customHeight="1" s="211">
      <c r="A152" s="269" t="inlineStr"/>
      <c r="B152" s="269" t="inlineStr"/>
      <c r="C152" s="269" t="inlineStr">
        <is>
          <t>1-100-39</t>
        </is>
      </c>
      <c r="H152" s="269" t="inlineStr">
        <is>
          <t>Средний разряд работы 3,9</t>
        </is>
      </c>
      <c r="K152" s="269" t="inlineStr">
        <is>
          <t>чел.-ч</t>
        </is>
      </c>
      <c r="M152" s="283" t="n">
        <v>28.7</v>
      </c>
      <c r="O152" s="253" t="inlineStr"/>
      <c r="P152" s="279" t="n">
        <v>0.574</v>
      </c>
      <c r="Q152" s="253" t="inlineStr"/>
      <c r="R152" s="253" t="inlineStr"/>
      <c r="S152" s="284" t="n">
        <v>527.05</v>
      </c>
      <c r="W152" s="253" t="inlineStr"/>
      <c r="Y152" s="284" t="n">
        <v>302.53</v>
      </c>
    </row>
    <row r="153" ht="12.2" customHeight="1" s="211">
      <c r="A153" s="269" t="inlineStr"/>
      <c r="B153" s="269" t="inlineStr"/>
      <c r="C153" s="269" t="inlineStr">
        <is>
          <t xml:space="preserve">             2</t>
        </is>
      </c>
      <c r="H153" s="269" t="inlineStr">
        <is>
          <t>ЭМ</t>
        </is>
      </c>
      <c r="K153" s="269" t="inlineStr"/>
      <c r="M153" s="253" t="inlineStr"/>
      <c r="O153" s="253" t="inlineStr"/>
      <c r="P153" s="253" t="inlineStr"/>
      <c r="Q153" s="253" t="inlineStr"/>
      <c r="R153" s="253" t="inlineStr"/>
      <c r="S153" s="253" t="inlineStr"/>
      <c r="W153" s="253" t="inlineStr"/>
      <c r="Y153" s="282" t="n">
        <v>0.02</v>
      </c>
    </row>
    <row r="154" ht="12.2" customHeight="1" s="211">
      <c r="A154" s="285" t="inlineStr"/>
      <c r="B154" s="285" t="inlineStr"/>
      <c r="C154" s="285" t="inlineStr"/>
      <c r="H154" s="285" t="inlineStr">
        <is>
          <t>ОТм(ЗТм)</t>
        </is>
      </c>
      <c r="K154" s="285" t="inlineStr">
        <is>
          <t>чел.-ч</t>
        </is>
      </c>
      <c r="M154" s="286" t="inlineStr"/>
      <c r="O154" s="286" t="inlineStr"/>
      <c r="P154" s="295" t="n">
        <v>0.0004</v>
      </c>
      <c r="Q154" s="286" t="inlineStr"/>
      <c r="R154" s="286" t="inlineStr"/>
      <c r="S154" s="286" t="inlineStr"/>
      <c r="W154" s="286" t="inlineStr"/>
      <c r="Y154" s="282" t="n">
        <v>0.19</v>
      </c>
    </row>
    <row r="155" ht="24.6" customHeight="1" s="211">
      <c r="A155" s="269" t="inlineStr"/>
      <c r="B155" s="269" t="inlineStr"/>
      <c r="C155" s="269" t="inlineStr">
        <is>
          <t>91.06.06-048</t>
        </is>
      </c>
      <c r="H155" s="269" t="inlineStr">
        <is>
          <t>Подъемники одномачтовые, грузоподъемность до 500 кг, высота подъема 45 м</t>
        </is>
      </c>
      <c r="K155" s="269" t="inlineStr">
        <is>
          <t>маш.-ч</t>
        </is>
      </c>
      <c r="M155" s="284" t="n">
        <v>0.02</v>
      </c>
      <c r="O155" s="253" t="inlineStr"/>
      <c r="P155" s="281" t="n">
        <v>0.0004</v>
      </c>
      <c r="Q155" s="284" t="n">
        <v>37.32</v>
      </c>
      <c r="R155" s="284" t="n">
        <v>1.52</v>
      </c>
      <c r="S155" s="284" t="n">
        <v>56.73</v>
      </c>
      <c r="W155" s="253" t="inlineStr"/>
      <c r="Y155" s="284" t="n">
        <v>0.02</v>
      </c>
    </row>
    <row r="156" ht="12.2" customHeight="1" s="211">
      <c r="A156" s="269" t="inlineStr"/>
      <c r="B156" s="269" t="inlineStr"/>
      <c r="C156" s="269" t="inlineStr">
        <is>
          <t>4-100-030</t>
        </is>
      </c>
      <c r="H156" s="269" t="inlineStr">
        <is>
          <t>ОТм(ЗТм) Средний разряд машинистов 3,0</t>
        </is>
      </c>
      <c r="K156" s="269" t="inlineStr">
        <is>
          <t>чел.-ч</t>
        </is>
      </c>
      <c r="M156" s="284" t="n">
        <v>0.02</v>
      </c>
      <c r="O156" s="253" t="inlineStr"/>
      <c r="P156" s="281" t="n">
        <v>0.0004</v>
      </c>
      <c r="Q156" s="253" t="inlineStr"/>
      <c r="R156" s="253" t="inlineStr"/>
      <c r="S156" s="284" t="n">
        <v>473.35</v>
      </c>
      <c r="W156" s="253" t="inlineStr"/>
      <c r="Y156" s="284" t="n">
        <v>0.19</v>
      </c>
    </row>
    <row r="157" ht="12.2" customHeight="1" s="211">
      <c r="A157" s="269" t="inlineStr"/>
      <c r="B157" s="269" t="inlineStr"/>
      <c r="C157" s="269" t="inlineStr">
        <is>
          <t xml:space="preserve">             4</t>
        </is>
      </c>
      <c r="H157" s="269" t="inlineStr">
        <is>
          <t>М</t>
        </is>
      </c>
      <c r="K157" s="269" t="inlineStr"/>
      <c r="M157" s="253" t="inlineStr"/>
      <c r="O157" s="253" t="inlineStr"/>
      <c r="P157" s="253" t="inlineStr"/>
      <c r="Q157" s="253" t="inlineStr"/>
      <c r="R157" s="253" t="inlineStr"/>
      <c r="S157" s="253" t="inlineStr"/>
      <c r="W157" s="253" t="inlineStr"/>
      <c r="Y157" s="282" t="n">
        <v>178.38</v>
      </c>
    </row>
    <row r="158" ht="12.2" customHeight="1" s="211">
      <c r="A158" s="269" t="inlineStr"/>
      <c r="B158" s="269" t="inlineStr"/>
      <c r="C158" s="269" t="inlineStr">
        <is>
          <t>01.7.07.29-0101</t>
        </is>
      </c>
      <c r="H158" s="269" t="inlineStr">
        <is>
          <t>Очес льняной</t>
        </is>
      </c>
      <c r="K158" s="269" t="inlineStr">
        <is>
          <t>кг</t>
        </is>
      </c>
      <c r="M158" s="283" t="n">
        <v>0.2</v>
      </c>
      <c r="O158" s="253" t="inlineStr"/>
      <c r="P158" s="279" t="n">
        <v>0.004</v>
      </c>
      <c r="Q158" s="284" t="n">
        <v>128.4</v>
      </c>
      <c r="R158" s="284" t="n">
        <v>1.31</v>
      </c>
      <c r="S158" s="284" t="n">
        <v>168.2</v>
      </c>
      <c r="W158" s="253" t="inlineStr"/>
      <c r="Y158" s="284" t="n">
        <v>0.67</v>
      </c>
    </row>
    <row r="159" ht="24.6" customHeight="1" s="211">
      <c r="A159" s="269" t="inlineStr"/>
      <c r="B159" s="269" t="inlineStr"/>
      <c r="C159" s="269" t="inlineStr">
        <is>
          <t>14.4.02.04-0142</t>
        </is>
      </c>
      <c r="H159" s="269" t="inlineStr">
        <is>
          <t>Краска масляная МА-0115, мумия, сурик железный</t>
        </is>
      </c>
      <c r="K159" s="269" t="inlineStr">
        <is>
          <t>кг</t>
        </is>
      </c>
      <c r="M159" s="284" t="n">
        <v>0.48</v>
      </c>
      <c r="O159" s="253" t="inlineStr"/>
      <c r="P159" s="281" t="n">
        <v>0.009599999999999999</v>
      </c>
      <c r="Q159" s="284" t="n">
        <v>79.88</v>
      </c>
      <c r="R159" s="284" t="n">
        <v>1.44</v>
      </c>
      <c r="S159" s="284" t="n">
        <v>115.03</v>
      </c>
      <c r="W159" s="253" t="inlineStr"/>
      <c r="Y159" s="284" t="n">
        <v>1.1</v>
      </c>
    </row>
    <row r="160" ht="36.75" customHeight="1" s="211">
      <c r="A160" s="269" t="inlineStr"/>
      <c r="B160" s="269" t="inlineStr"/>
      <c r="C160" s="269" t="inlineStr">
        <is>
          <t>14.5.05.01-0012</t>
        </is>
      </c>
      <c r="H160" s="269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60" s="269" t="inlineStr">
        <is>
          <t>т</t>
        </is>
      </c>
      <c r="M160" s="281" t="n">
        <v>0.0009</v>
      </c>
      <c r="O160" s="253" t="inlineStr"/>
      <c r="P160" s="296" t="n">
        <v>1.8e-05</v>
      </c>
      <c r="Q160" s="284" t="n">
        <v>60697.21</v>
      </c>
      <c r="R160" s="284" t="n">
        <v>1.22</v>
      </c>
      <c r="S160" s="284" t="n">
        <v>74050.60000000001</v>
      </c>
      <c r="W160" s="253" t="inlineStr"/>
      <c r="Y160" s="284" t="n">
        <v>1.33</v>
      </c>
    </row>
    <row r="161" ht="36.75" customHeight="1" s="211">
      <c r="A161" s="269" t="inlineStr"/>
      <c r="B161" s="269" t="inlineStr"/>
      <c r="C161" s="269" t="inlineStr">
        <is>
          <t>23.8.03.06-0003</t>
        </is>
      </c>
      <c r="H161" s="269" t="inlineStr">
        <is>
          <t>Сгон стальной в сборе с муфтой и контргайкой, диаметр условного прохода 20 мм</t>
        </is>
      </c>
      <c r="K161" s="269" t="inlineStr">
        <is>
          <t>шт</t>
        </is>
      </c>
      <c r="M161" s="293" t="n">
        <v>100</v>
      </c>
      <c r="O161" s="253" t="inlineStr"/>
      <c r="P161" s="284" t="n">
        <v>2</v>
      </c>
      <c r="Q161" s="253" t="inlineStr"/>
      <c r="R161" s="253" t="inlineStr"/>
      <c r="S161" s="284" t="n">
        <v>87.64</v>
      </c>
      <c r="W161" s="253" t="inlineStr"/>
      <c r="Y161" s="284" t="n">
        <v>175.28</v>
      </c>
    </row>
    <row r="162" ht="12.2" customHeight="1" s="211">
      <c r="A162" s="269" t="inlineStr"/>
      <c r="B162" s="269" t="inlineStr"/>
      <c r="C162" s="269" t="inlineStr"/>
      <c r="H162" s="290" t="inlineStr">
        <is>
          <t>Итого прямые затраты</t>
        </is>
      </c>
      <c r="I162" s="262" t="n"/>
      <c r="J162" s="262" t="n"/>
      <c r="K162" s="291" t="inlineStr"/>
      <c r="L162" s="262" t="n"/>
      <c r="M162" s="291" t="inlineStr"/>
      <c r="N162" s="262" t="n"/>
      <c r="O162" s="291" t="inlineStr"/>
      <c r="P162" s="291" t="inlineStr"/>
      <c r="Q162" s="291" t="inlineStr"/>
      <c r="R162" s="291" t="inlineStr"/>
      <c r="S162" s="291" t="inlineStr"/>
      <c r="T162" s="262" t="n"/>
      <c r="U162" s="262" t="n"/>
      <c r="V162" s="262" t="n"/>
      <c r="W162" s="291" t="inlineStr"/>
      <c r="X162" s="262" t="n"/>
      <c r="Y162" s="292" t="n">
        <v>481.12</v>
      </c>
      <c r="Z162" s="262" t="n"/>
      <c r="AA162" s="262" t="n"/>
      <c r="AB162" s="262" t="n"/>
    </row>
    <row r="163" ht="12.2" customHeight="1" s="211">
      <c r="C163" s="269" t="inlineStr"/>
      <c r="H163" s="269" t="inlineStr">
        <is>
          <t>ФОТ</t>
        </is>
      </c>
      <c r="K163" s="269" t="inlineStr"/>
      <c r="M163" s="253" t="inlineStr"/>
      <c r="O163" s="253" t="inlineStr"/>
      <c r="P163" s="253" t="inlineStr"/>
      <c r="Q163" s="269" t="inlineStr"/>
      <c r="R163" s="269" t="inlineStr"/>
      <c r="S163" s="269" t="inlineStr"/>
      <c r="W163" s="269" t="inlineStr"/>
      <c r="Y163" s="284" t="n">
        <v>302.72</v>
      </c>
    </row>
    <row r="164" ht="36.75" customHeight="1" s="211">
      <c r="C164" s="269" t="inlineStr">
        <is>
          <t>812/пр_2020_прил._т._п.99.2_гр.3</t>
        </is>
      </c>
      <c r="H164" s="269" t="inlineStr">
        <is>
          <t>НР (Внутренние санитарно-технические работы: смена труб, санприборов, запорной арматуры и другое)</t>
        </is>
      </c>
      <c r="K164" s="269" t="inlineStr">
        <is>
          <t>%</t>
        </is>
      </c>
      <c r="M164" s="293" t="n">
        <v>103</v>
      </c>
      <c r="O164" s="253" t="inlineStr"/>
      <c r="P164" s="284" t="n">
        <v>103</v>
      </c>
      <c r="Q164" s="269" t="inlineStr"/>
      <c r="R164" s="269" t="inlineStr"/>
      <c r="S164" s="269" t="inlineStr"/>
      <c r="W164" s="269" t="inlineStr"/>
      <c r="Y164" s="284" t="n">
        <v>311.8</v>
      </c>
    </row>
    <row r="165" ht="36.75" customHeight="1" s="211">
      <c r="C165" s="269" t="inlineStr">
        <is>
          <t>774/пр_2020_прил._т._п.99.2_гр.3</t>
        </is>
      </c>
      <c r="H165" s="269" t="inlineStr">
        <is>
          <t>СП (Внутренние санитарно-технические работы: смена труб, санприборов, запорной арматуры и другое)</t>
        </is>
      </c>
      <c r="K165" s="269" t="inlineStr">
        <is>
          <t>%</t>
        </is>
      </c>
      <c r="M165" s="293" t="n">
        <v>52</v>
      </c>
      <c r="O165" s="253" t="inlineStr"/>
      <c r="P165" s="284" t="n">
        <v>52</v>
      </c>
      <c r="Q165" s="269" t="inlineStr"/>
      <c r="R165" s="269" t="inlineStr"/>
      <c r="S165" s="269" t="inlineStr"/>
      <c r="W165" s="269" t="inlineStr"/>
      <c r="Y165" s="284" t="n">
        <v>157.41</v>
      </c>
    </row>
    <row r="166">
      <c r="A166" s="294" t="n"/>
      <c r="B166" s="294" t="n"/>
      <c r="C166" s="294" t="n"/>
      <c r="D166" s="294" t="n"/>
      <c r="E166" s="294" t="n"/>
      <c r="F166" s="294" t="n"/>
      <c r="G166" s="294" t="n"/>
      <c r="H166" s="294" t="n"/>
      <c r="I166" s="294" t="n"/>
      <c r="J166" s="294" t="n"/>
      <c r="K166" s="294" t="n"/>
      <c r="L166" s="294" t="n"/>
      <c r="M166" s="294" t="n"/>
      <c r="N166" s="294" t="n"/>
      <c r="O166" s="294" t="n"/>
      <c r="P166" s="294" t="n"/>
      <c r="Q166" s="294" t="n"/>
      <c r="R166" s="294" t="n"/>
      <c r="S166" s="294" t="n"/>
      <c r="T166" s="294" t="n"/>
      <c r="U166" s="294" t="n"/>
      <c r="V166" s="294" t="n"/>
      <c r="W166" s="294" t="n"/>
      <c r="X166" s="294" t="n"/>
      <c r="Y166" s="294" t="n"/>
      <c r="Z166" s="294" t="n"/>
      <c r="AA166" s="294" t="n"/>
      <c r="AB166" s="294" t="n"/>
    </row>
    <row r="167" ht="12.2" customHeight="1" s="211">
      <c r="H167" s="278" t="inlineStr">
        <is>
          <t>Всего по позиции</t>
        </is>
      </c>
      <c r="R167" s="269" t="inlineStr"/>
      <c r="S167" s="282" t="n">
        <v>47516.5</v>
      </c>
      <c r="W167" s="269" t="inlineStr"/>
      <c r="Y167" s="282" t="n">
        <v>950.33</v>
      </c>
    </row>
    <row r="168" ht="24.6" customHeight="1" s="211">
      <c r="A168" s="269" t="inlineStr">
        <is>
          <t>11</t>
        </is>
      </c>
      <c r="B168" s="278" t="inlineStr">
        <is>
          <t>11</t>
        </is>
      </c>
      <c r="C168" s="278" t="inlineStr">
        <is>
          <t>ГЭСНр 65-01-001-01</t>
        </is>
      </c>
      <c r="H168" s="278" t="inlineStr">
        <is>
          <t>Разборка трубопроводов из водогазопроводных труб диаметром: до 25 мм</t>
        </is>
      </c>
      <c r="K168" s="278" t="inlineStr">
        <is>
          <t>100 м</t>
        </is>
      </c>
      <c r="M168" s="284" t="n">
        <v>0.04</v>
      </c>
      <c r="O168" s="253" t="inlineStr"/>
      <c r="P168" s="282" t="n">
        <v>0.04</v>
      </c>
      <c r="Q168" s="253" t="inlineStr"/>
      <c r="R168" s="253" t="inlineStr"/>
      <c r="S168" s="253" t="inlineStr"/>
      <c r="W168" s="253" t="inlineStr"/>
      <c r="Y168" s="253" t="inlineStr"/>
    </row>
    <row r="169" ht="12.2" customHeight="1" s="211">
      <c r="A169" s="269" t="inlineStr"/>
      <c r="B169" s="269" t="inlineStr"/>
      <c r="C169" s="269" t="inlineStr">
        <is>
          <t xml:space="preserve">             1</t>
        </is>
      </c>
      <c r="H169" s="269" t="inlineStr">
        <is>
          <t>ОТ(ЗТ)</t>
        </is>
      </c>
      <c r="K169" s="269" t="inlineStr">
        <is>
          <t>чел.-ч</t>
        </is>
      </c>
      <c r="M169" s="253" t="inlineStr"/>
      <c r="O169" s="253" t="inlineStr"/>
      <c r="P169" s="281" t="n">
        <v>1.1212</v>
      </c>
      <c r="Q169" s="253" t="inlineStr"/>
      <c r="R169" s="253" t="inlineStr"/>
      <c r="S169" s="253" t="inlineStr"/>
      <c r="W169" s="253" t="inlineStr"/>
      <c r="Y169" s="282" t="n">
        <v>512.88</v>
      </c>
    </row>
    <row r="170" ht="12.2" customHeight="1" s="211">
      <c r="A170" s="269" t="inlineStr"/>
      <c r="B170" s="269" t="inlineStr"/>
      <c r="C170" s="269" t="inlineStr">
        <is>
          <t>1-100-26</t>
        </is>
      </c>
      <c r="H170" s="269" t="inlineStr">
        <is>
          <t>Средний разряд работы 2,6</t>
        </is>
      </c>
      <c r="K170" s="269" t="inlineStr">
        <is>
          <t>чел.-ч</t>
        </is>
      </c>
      <c r="M170" s="284" t="n">
        <v>28.03</v>
      </c>
      <c r="O170" s="253" t="inlineStr"/>
      <c r="P170" s="281" t="n">
        <v>1.1212</v>
      </c>
      <c r="Q170" s="253" t="inlineStr"/>
      <c r="R170" s="253" t="inlineStr"/>
      <c r="S170" s="284" t="n">
        <v>457.44</v>
      </c>
      <c r="W170" s="253" t="inlineStr"/>
      <c r="Y170" s="284" t="n">
        <v>512.88</v>
      </c>
    </row>
    <row r="171" ht="12.2" customHeight="1" s="211">
      <c r="A171" s="269" t="inlineStr"/>
      <c r="B171" s="269" t="inlineStr"/>
      <c r="C171" s="269" t="inlineStr">
        <is>
          <t xml:space="preserve">             2</t>
        </is>
      </c>
      <c r="H171" s="269" t="inlineStr">
        <is>
          <t>ЭМ</t>
        </is>
      </c>
      <c r="K171" s="269" t="inlineStr"/>
      <c r="M171" s="253" t="inlineStr"/>
      <c r="O171" s="253" t="inlineStr"/>
      <c r="P171" s="253" t="inlineStr"/>
      <c r="Q171" s="253" t="inlineStr"/>
      <c r="R171" s="253" t="inlineStr"/>
      <c r="S171" s="253" t="inlineStr"/>
      <c r="W171" s="253" t="inlineStr"/>
      <c r="Y171" s="282" t="n">
        <v>0.64</v>
      </c>
    </row>
    <row r="172" ht="12.2" customHeight="1" s="211">
      <c r="A172" s="285" t="inlineStr"/>
      <c r="B172" s="285" t="inlineStr"/>
      <c r="C172" s="285" t="inlineStr"/>
      <c r="H172" s="285" t="inlineStr">
        <is>
          <t>ОТм(ЗТм)</t>
        </is>
      </c>
      <c r="K172" s="285" t="inlineStr">
        <is>
          <t>чел.-ч</t>
        </is>
      </c>
      <c r="M172" s="286" t="inlineStr"/>
      <c r="O172" s="286" t="inlineStr"/>
      <c r="P172" s="299" t="n">
        <v>0.002</v>
      </c>
      <c r="Q172" s="286" t="inlineStr"/>
      <c r="R172" s="286" t="inlineStr"/>
      <c r="S172" s="286" t="inlineStr"/>
      <c r="W172" s="286" t="inlineStr"/>
      <c r="Y172" s="282" t="n">
        <v>0.95</v>
      </c>
    </row>
    <row r="173" ht="24.6" customHeight="1" s="211">
      <c r="A173" s="269" t="inlineStr"/>
      <c r="B173" s="269" t="inlineStr"/>
      <c r="C173" s="269" t="inlineStr">
        <is>
          <t>91.06.06-048</t>
        </is>
      </c>
      <c r="H173" s="269" t="inlineStr">
        <is>
          <t>Подъемники одномачтовые, грузоподъемность до 500 кг, высота подъема 45 м</t>
        </is>
      </c>
      <c r="K173" s="269" t="inlineStr">
        <is>
          <t>маш.-ч</t>
        </is>
      </c>
      <c r="M173" s="284" t="n">
        <v>0.05</v>
      </c>
      <c r="O173" s="253" t="inlineStr"/>
      <c r="P173" s="279" t="n">
        <v>0.002</v>
      </c>
      <c r="Q173" s="284" t="n">
        <v>37.32</v>
      </c>
      <c r="R173" s="284" t="n">
        <v>1.52</v>
      </c>
      <c r="S173" s="284" t="n">
        <v>56.73</v>
      </c>
      <c r="W173" s="253" t="inlineStr"/>
      <c r="Y173" s="284" t="n">
        <v>0.11</v>
      </c>
    </row>
    <row r="174" ht="12.2" customHeight="1" s="211">
      <c r="A174" s="269" t="inlineStr"/>
      <c r="B174" s="269" t="inlineStr"/>
      <c r="C174" s="269" t="inlineStr">
        <is>
          <t>4-100-030</t>
        </is>
      </c>
      <c r="H174" s="269" t="inlineStr">
        <is>
          <t>ОТм(ЗТм) Средний разряд машинистов 3,0</t>
        </is>
      </c>
      <c r="K174" s="269" t="inlineStr">
        <is>
          <t>чел.-ч</t>
        </is>
      </c>
      <c r="M174" s="284" t="n">
        <v>0.05</v>
      </c>
      <c r="O174" s="253" t="inlineStr"/>
      <c r="P174" s="279" t="n">
        <v>0.002</v>
      </c>
      <c r="Q174" s="253" t="inlineStr"/>
      <c r="R174" s="253" t="inlineStr"/>
      <c r="S174" s="284" t="n">
        <v>473.35</v>
      </c>
      <c r="W174" s="253" t="inlineStr"/>
      <c r="Y174" s="284" t="n">
        <v>0.95</v>
      </c>
    </row>
    <row r="175" ht="12.2" customHeight="1" s="211">
      <c r="A175" s="269" t="inlineStr"/>
      <c r="B175" s="269" t="inlineStr"/>
      <c r="C175" s="269" t="inlineStr">
        <is>
          <t>91.17.04-042</t>
        </is>
      </c>
      <c r="H175" s="269" t="inlineStr">
        <is>
          <t>Аппараты для газовой сварки и резки</t>
        </is>
      </c>
      <c r="K175" s="269" t="inlineStr">
        <is>
          <t>маш.-ч</t>
        </is>
      </c>
      <c r="M175" s="283" t="n">
        <v>2.5</v>
      </c>
      <c r="O175" s="253" t="inlineStr"/>
      <c r="P175" s="284" t="n">
        <v>0.1</v>
      </c>
      <c r="Q175" s="284" t="n">
        <v>4.35</v>
      </c>
      <c r="R175" s="284" t="n">
        <v>1.21</v>
      </c>
      <c r="S175" s="284" t="n">
        <v>5.26</v>
      </c>
      <c r="W175" s="253" t="inlineStr"/>
      <c r="Y175" s="284" t="n">
        <v>0.53</v>
      </c>
    </row>
    <row r="176" ht="12.2" customHeight="1" s="211">
      <c r="A176" s="269" t="inlineStr"/>
      <c r="B176" s="269" t="inlineStr"/>
      <c r="C176" s="269" t="inlineStr">
        <is>
          <t xml:space="preserve">             4</t>
        </is>
      </c>
      <c r="H176" s="269" t="inlineStr">
        <is>
          <t>М</t>
        </is>
      </c>
      <c r="K176" s="269" t="inlineStr"/>
      <c r="M176" s="253" t="inlineStr"/>
      <c r="O176" s="253" t="inlineStr"/>
      <c r="P176" s="253" t="inlineStr"/>
      <c r="Q176" s="253" t="inlineStr"/>
      <c r="R176" s="253" t="inlineStr"/>
      <c r="S176" s="253" t="inlineStr"/>
      <c r="W176" s="253" t="inlineStr"/>
      <c r="Y176" s="282" t="n">
        <v>16.3</v>
      </c>
    </row>
    <row r="177" ht="12.2" customHeight="1" s="211">
      <c r="A177" s="269" t="inlineStr"/>
      <c r="B177" s="269" t="inlineStr"/>
      <c r="C177" s="269" t="inlineStr">
        <is>
          <t>01.3.02.03-0001</t>
        </is>
      </c>
      <c r="H177" s="269" t="inlineStr">
        <is>
          <t>Ацетилен газообразный технический</t>
        </is>
      </c>
      <c r="K177" s="269" t="inlineStr">
        <is>
          <t>м3</t>
        </is>
      </c>
      <c r="M177" s="284" t="n">
        <v>0.36</v>
      </c>
      <c r="O177" s="253" t="inlineStr"/>
      <c r="P177" s="281" t="n">
        <v>0.0144</v>
      </c>
      <c r="Q177" s="253" t="inlineStr"/>
      <c r="R177" s="253" t="inlineStr"/>
      <c r="S177" s="284" t="n">
        <v>526.35</v>
      </c>
      <c r="W177" s="253" t="inlineStr"/>
      <c r="Y177" s="284" t="n">
        <v>7.58</v>
      </c>
    </row>
    <row r="178" ht="12.2" customHeight="1" s="211">
      <c r="A178" s="269" t="inlineStr"/>
      <c r="B178" s="269" t="inlineStr"/>
      <c r="C178" s="269" t="inlineStr">
        <is>
          <t>01.3.02.08-0001</t>
        </is>
      </c>
      <c r="H178" s="269" t="inlineStr">
        <is>
          <t>Кислород газообразный технический</t>
        </is>
      </c>
      <c r="K178" s="269" t="inlineStr">
        <is>
          <t>м3</t>
        </is>
      </c>
      <c r="M178" s="284" t="n">
        <v>2.29</v>
      </c>
      <c r="O178" s="253" t="inlineStr"/>
      <c r="P178" s="281" t="n">
        <v>0.0916</v>
      </c>
      <c r="Q178" s="284" t="n">
        <v>114.64</v>
      </c>
      <c r="R178" s="284" t="n">
        <v>0.83</v>
      </c>
      <c r="S178" s="284" t="n">
        <v>95.15000000000001</v>
      </c>
      <c r="W178" s="253" t="inlineStr"/>
      <c r="Y178" s="284" t="n">
        <v>8.720000000000001</v>
      </c>
    </row>
    <row r="179" ht="24.6" customHeight="1" s="211">
      <c r="A179" s="269" t="inlineStr"/>
      <c r="B179" s="269" t="inlineStr"/>
      <c r="C179" s="269" t="inlineStr">
        <is>
          <t>999-9899</t>
        </is>
      </c>
      <c r="H179" s="269" t="inlineStr">
        <is>
          <t>Строительный мусор и масса возвратных материалов</t>
        </is>
      </c>
      <c r="K179" s="269" t="inlineStr">
        <is>
          <t>т</t>
        </is>
      </c>
      <c r="M179" s="284" t="n">
        <v>0.19</v>
      </c>
      <c r="O179" s="253" t="inlineStr"/>
      <c r="P179" s="281" t="n">
        <v>0.0076</v>
      </c>
      <c r="Q179" s="253" t="inlineStr"/>
      <c r="R179" s="253" t="inlineStr"/>
      <c r="S179" s="253" t="inlineStr"/>
      <c r="W179" s="253" t="inlineStr"/>
      <c r="Y179" s="253" t="inlineStr"/>
    </row>
    <row r="180" ht="12.2" customHeight="1" s="211">
      <c r="A180" s="269" t="inlineStr"/>
      <c r="B180" s="269" t="inlineStr"/>
      <c r="C180" s="269" t="inlineStr"/>
      <c r="H180" s="290" t="inlineStr">
        <is>
          <t>Итого прямые затраты</t>
        </is>
      </c>
      <c r="I180" s="262" t="n"/>
      <c r="J180" s="262" t="n"/>
      <c r="K180" s="291" t="inlineStr"/>
      <c r="L180" s="262" t="n"/>
      <c r="M180" s="291" t="inlineStr"/>
      <c r="N180" s="262" t="n"/>
      <c r="O180" s="291" t="inlineStr"/>
      <c r="P180" s="291" t="inlineStr"/>
      <c r="Q180" s="291" t="inlineStr"/>
      <c r="R180" s="291" t="inlineStr"/>
      <c r="S180" s="291" t="inlineStr"/>
      <c r="T180" s="262" t="n"/>
      <c r="U180" s="262" t="n"/>
      <c r="V180" s="262" t="n"/>
      <c r="W180" s="291" t="inlineStr"/>
      <c r="X180" s="262" t="n"/>
      <c r="Y180" s="292" t="n">
        <v>530.77</v>
      </c>
      <c r="Z180" s="262" t="n"/>
      <c r="AA180" s="262" t="n"/>
      <c r="AB180" s="262" t="n"/>
    </row>
    <row r="181" ht="12.2" customHeight="1" s="211">
      <c r="C181" s="269" t="inlineStr"/>
      <c r="H181" s="269" t="inlineStr">
        <is>
          <t>ФОТ</t>
        </is>
      </c>
      <c r="K181" s="269" t="inlineStr"/>
      <c r="M181" s="253" t="inlineStr"/>
      <c r="O181" s="253" t="inlineStr"/>
      <c r="P181" s="253" t="inlineStr"/>
      <c r="Q181" s="269" t="inlineStr"/>
      <c r="R181" s="269" t="inlineStr"/>
      <c r="S181" s="269" t="inlineStr"/>
      <c r="W181" s="269" t="inlineStr"/>
      <c r="Y181" s="284" t="n">
        <v>513.83</v>
      </c>
    </row>
    <row r="182" ht="24.6" customHeight="1" s="211">
      <c r="C182" s="269" t="inlineStr">
        <is>
          <t>812/пр_2020_прил._т._п.99.1_гр.3</t>
        </is>
      </c>
      <c r="H182" s="269" t="inlineStr">
        <is>
          <t>НР (Внутренние санитарно-технические работы: демонтаж и разборка)</t>
        </is>
      </c>
      <c r="K182" s="269" t="inlineStr">
        <is>
          <t>%</t>
        </is>
      </c>
      <c r="M182" s="293" t="n">
        <v>87</v>
      </c>
      <c r="O182" s="253" t="inlineStr"/>
      <c r="P182" s="284" t="n">
        <v>87</v>
      </c>
      <c r="Q182" s="269" t="inlineStr"/>
      <c r="R182" s="269" t="inlineStr"/>
      <c r="S182" s="269" t="inlineStr"/>
      <c r="W182" s="269" t="inlineStr"/>
      <c r="Y182" s="284" t="n">
        <v>447.03</v>
      </c>
    </row>
    <row r="183" ht="24.6" customHeight="1" s="211">
      <c r="C183" s="269" t="inlineStr">
        <is>
          <t>774/пр_2020_прил._т._п.99.1_гр.3</t>
        </is>
      </c>
      <c r="H183" s="269" t="inlineStr">
        <is>
          <t>СП (Внутренние санитарно-технические работы: демонтаж и разборка)</t>
        </is>
      </c>
      <c r="K183" s="269" t="inlineStr">
        <is>
          <t>%</t>
        </is>
      </c>
      <c r="M183" s="293" t="n">
        <v>44</v>
      </c>
      <c r="O183" s="253" t="inlineStr"/>
      <c r="P183" s="284" t="n">
        <v>44</v>
      </c>
      <c r="Q183" s="269" t="inlineStr"/>
      <c r="R183" s="269" t="inlineStr"/>
      <c r="S183" s="269" t="inlineStr"/>
      <c r="W183" s="269" t="inlineStr"/>
      <c r="Y183" s="284" t="n">
        <v>226.09</v>
      </c>
    </row>
    <row r="184">
      <c r="A184" s="294" t="n"/>
      <c r="B184" s="294" t="n"/>
      <c r="C184" s="294" t="n"/>
      <c r="D184" s="294" t="n"/>
      <c r="E184" s="294" t="n"/>
      <c r="F184" s="294" t="n"/>
      <c r="G184" s="294" t="n"/>
      <c r="H184" s="294" t="n"/>
      <c r="I184" s="294" t="n"/>
      <c r="J184" s="294" t="n"/>
      <c r="K184" s="294" t="n"/>
      <c r="L184" s="294" t="n"/>
      <c r="M184" s="294" t="n"/>
      <c r="N184" s="294" t="n"/>
      <c r="O184" s="294" t="n"/>
      <c r="P184" s="294" t="n"/>
      <c r="Q184" s="294" t="n"/>
      <c r="R184" s="294" t="n"/>
      <c r="S184" s="294" t="n"/>
      <c r="T184" s="294" t="n"/>
      <c r="U184" s="294" t="n"/>
      <c r="V184" s="294" t="n"/>
      <c r="W184" s="294" t="n"/>
      <c r="X184" s="294" t="n"/>
      <c r="Y184" s="294" t="n"/>
      <c r="Z184" s="294" t="n"/>
      <c r="AA184" s="294" t="n"/>
      <c r="AB184" s="294" t="n"/>
    </row>
    <row r="185" ht="12.2" customHeight="1" s="211">
      <c r="H185" s="278" t="inlineStr">
        <is>
          <t>Всего по позиции</t>
        </is>
      </c>
      <c r="R185" s="269" t="inlineStr"/>
      <c r="S185" s="282" t="n">
        <v>30097.25</v>
      </c>
      <c r="W185" s="269" t="inlineStr"/>
      <c r="Y185" s="282" t="n">
        <v>1203.89</v>
      </c>
    </row>
    <row r="186" ht="48.95" customHeight="1" s="211">
      <c r="A186" s="269" t="inlineStr">
        <is>
          <t>12</t>
        </is>
      </c>
      <c r="B186" s="278" t="inlineStr">
        <is>
          <t>12</t>
        </is>
      </c>
      <c r="C186" s="278" t="inlineStr">
        <is>
          <t>ГЭСН 16-04-005-01</t>
        </is>
      </c>
      <c r="H186" s="278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      </is>
      </c>
      <c r="K186" s="278" t="inlineStr">
        <is>
          <t>100 м</t>
        </is>
      </c>
      <c r="M186" s="284" t="n">
        <v>0.02</v>
      </c>
      <c r="O186" s="253" t="inlineStr"/>
      <c r="P186" s="282" t="n">
        <v>0.02</v>
      </c>
      <c r="Q186" s="253" t="inlineStr"/>
      <c r="R186" s="253" t="inlineStr"/>
      <c r="S186" s="253" t="inlineStr"/>
      <c r="W186" s="253" t="inlineStr"/>
      <c r="Y186" s="253" t="inlineStr"/>
    </row>
    <row r="187" ht="12.2" customHeight="1" s="211">
      <c r="A187" s="269" t="inlineStr"/>
      <c r="B187" s="269" t="inlineStr"/>
      <c r="C187" s="269" t="inlineStr">
        <is>
          <t xml:space="preserve">             1</t>
        </is>
      </c>
      <c r="H187" s="269" t="inlineStr">
        <is>
          <t>ОТ(ЗТ)</t>
        </is>
      </c>
      <c r="K187" s="269" t="inlineStr">
        <is>
          <t>чел.-ч</t>
        </is>
      </c>
      <c r="M187" s="253" t="inlineStr"/>
      <c r="O187" s="253" t="inlineStr"/>
      <c r="P187" s="281" t="n">
        <v>0.2742</v>
      </c>
      <c r="Q187" s="253" t="inlineStr"/>
      <c r="R187" s="253" t="inlineStr"/>
      <c r="S187" s="253" t="inlineStr"/>
      <c r="W187" s="253" t="inlineStr"/>
      <c r="Y187" s="282" t="n">
        <v>142.88</v>
      </c>
    </row>
    <row r="188" ht="12.2" customHeight="1" s="211">
      <c r="A188" s="269" t="inlineStr"/>
      <c r="B188" s="269" t="inlineStr"/>
      <c r="C188" s="269" t="inlineStr">
        <is>
          <t>1-100-38</t>
        </is>
      </c>
      <c r="H188" s="269" t="inlineStr">
        <is>
          <t>Средний разряд работы 3,8</t>
        </is>
      </c>
      <c r="K188" s="269" t="inlineStr">
        <is>
          <t>чел.-ч</t>
        </is>
      </c>
      <c r="M188" s="284" t="n">
        <v>13.71</v>
      </c>
      <c r="O188" s="253" t="inlineStr"/>
      <c r="P188" s="281" t="n">
        <v>0.2742</v>
      </c>
      <c r="Q188" s="253" t="inlineStr"/>
      <c r="R188" s="253" t="inlineStr"/>
      <c r="S188" s="284" t="n">
        <v>521.08</v>
      </c>
      <c r="W188" s="253" t="inlineStr"/>
      <c r="Y188" s="284" t="n">
        <v>142.88</v>
      </c>
    </row>
    <row r="189" ht="12.2" customHeight="1" s="211">
      <c r="A189" s="269" t="inlineStr"/>
      <c r="B189" s="269" t="inlineStr"/>
      <c r="C189" s="269" t="inlineStr">
        <is>
          <t xml:space="preserve">             2</t>
        </is>
      </c>
      <c r="H189" s="269" t="inlineStr">
        <is>
          <t>ЭМ</t>
        </is>
      </c>
      <c r="K189" s="269" t="inlineStr"/>
      <c r="M189" s="253" t="inlineStr"/>
      <c r="O189" s="253" t="inlineStr"/>
      <c r="P189" s="253" t="inlineStr"/>
      <c r="Q189" s="253" t="inlineStr"/>
      <c r="R189" s="253" t="inlineStr"/>
      <c r="S189" s="253" t="inlineStr"/>
      <c r="W189" s="253" t="inlineStr"/>
      <c r="Y189" s="282" t="n">
        <v>0.78</v>
      </c>
      <c r="AD189">
        <f>(Y167+Y185+Y210+Y237+Y248)*1.2</f>
        <v/>
      </c>
    </row>
    <row r="190" ht="12.2" customHeight="1" s="211">
      <c r="A190" s="285" t="inlineStr"/>
      <c r="B190" s="285" t="inlineStr"/>
      <c r="C190" s="285" t="inlineStr"/>
      <c r="H190" s="285" t="inlineStr">
        <is>
          <t>ОТм(ЗТм)</t>
        </is>
      </c>
      <c r="K190" s="285" t="inlineStr">
        <is>
          <t>чел.-ч</t>
        </is>
      </c>
      <c r="M190" s="286" t="inlineStr"/>
      <c r="O190" s="286" t="inlineStr"/>
      <c r="P190" s="295" t="n">
        <v>0.0004</v>
      </c>
      <c r="Q190" s="286" t="inlineStr"/>
      <c r="R190" s="286" t="inlineStr"/>
      <c r="S190" s="286" t="inlineStr"/>
      <c r="W190" s="286" t="inlineStr"/>
      <c r="Y190" s="282" t="n">
        <v>0.21</v>
      </c>
    </row>
    <row r="191" ht="48.95" customHeight="1" s="211">
      <c r="A191" s="269" t="inlineStr"/>
      <c r="B191" s="269" t="inlineStr"/>
      <c r="C191" s="269" t="inlineStr">
        <is>
          <t>91.10.09-011</t>
        </is>
      </c>
      <c r="H191" s="269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191" s="269" t="inlineStr">
        <is>
          <t>маш.-ч</t>
        </is>
      </c>
      <c r="M191" s="284" t="n">
        <v>1.27</v>
      </c>
      <c r="O191" s="253" t="inlineStr"/>
      <c r="P191" s="281" t="n">
        <v>0.0254</v>
      </c>
      <c r="Q191" s="284" t="n">
        <v>14.13</v>
      </c>
      <c r="R191" s="284" t="n">
        <v>1.44</v>
      </c>
      <c r="S191" s="284" t="n">
        <v>20.35</v>
      </c>
      <c r="W191" s="253" t="inlineStr"/>
      <c r="Y191" s="284" t="n">
        <v>0.52</v>
      </c>
    </row>
    <row r="192" ht="24.6" customHeight="1" s="211">
      <c r="A192" s="269" t="inlineStr"/>
      <c r="B192" s="269" t="inlineStr"/>
      <c r="C192" s="269" t="inlineStr">
        <is>
          <t>91.14.02-001</t>
        </is>
      </c>
      <c r="H192" s="269" t="inlineStr">
        <is>
          <t>Автомобили бортовые, грузоподъемность до 5 т</t>
        </is>
      </c>
      <c r="K192" s="269" t="inlineStr">
        <is>
          <t>маш.-ч</t>
        </is>
      </c>
      <c r="M192" s="284" t="n">
        <v>0.02</v>
      </c>
      <c r="O192" s="253" t="inlineStr"/>
      <c r="P192" s="281" t="n">
        <v>0.0004</v>
      </c>
      <c r="Q192" s="253" t="inlineStr"/>
      <c r="R192" s="253" t="inlineStr"/>
      <c r="S192" s="284" t="n">
        <v>640.84</v>
      </c>
      <c r="W192" s="253" t="inlineStr"/>
      <c r="Y192" s="284" t="n">
        <v>0.26</v>
      </c>
    </row>
    <row r="193" ht="12.2" customHeight="1" s="211">
      <c r="A193" s="269" t="inlineStr"/>
      <c r="B193" s="269" t="inlineStr"/>
      <c r="C193" s="269" t="inlineStr">
        <is>
          <t>4-100-040</t>
        </is>
      </c>
      <c r="H193" s="269" t="inlineStr">
        <is>
          <t>ОТм(ЗТм) Средний разряд машинистов 4,0</t>
        </is>
      </c>
      <c r="K193" s="269" t="inlineStr">
        <is>
          <t>чел.-ч</t>
        </is>
      </c>
      <c r="M193" s="284" t="n">
        <v>0.02</v>
      </c>
      <c r="O193" s="253" t="inlineStr"/>
      <c r="P193" s="281" t="n">
        <v>0.0004</v>
      </c>
      <c r="Q193" s="253" t="inlineStr"/>
      <c r="R193" s="253" t="inlineStr"/>
      <c r="S193" s="284" t="n">
        <v>533.01</v>
      </c>
      <c r="W193" s="253" t="inlineStr"/>
      <c r="Y193" s="284" t="n">
        <v>0.21</v>
      </c>
    </row>
    <row r="194" ht="12.2" customHeight="1" s="211">
      <c r="A194" s="269" t="inlineStr"/>
      <c r="B194" s="269" t="inlineStr"/>
      <c r="C194" s="269" t="inlineStr">
        <is>
          <t xml:space="preserve">             4</t>
        </is>
      </c>
      <c r="H194" s="269" t="inlineStr">
        <is>
          <t>М</t>
        </is>
      </c>
      <c r="K194" s="269" t="inlineStr"/>
      <c r="M194" s="253" t="inlineStr"/>
      <c r="O194" s="253" t="inlineStr"/>
      <c r="P194" s="253" t="inlineStr"/>
      <c r="Q194" s="253" t="inlineStr"/>
      <c r="R194" s="253" t="inlineStr"/>
      <c r="S194" s="253" t="inlineStr"/>
      <c r="W194" s="253" t="inlineStr"/>
      <c r="Y194" s="282" t="n">
        <v>10.31</v>
      </c>
    </row>
    <row r="195" ht="12.2" customHeight="1" s="211">
      <c r="A195" s="269" t="inlineStr"/>
      <c r="B195" s="269" t="inlineStr"/>
      <c r="C195" s="269" t="inlineStr">
        <is>
          <t>01.7.03.01-0001</t>
        </is>
      </c>
      <c r="H195" s="269" t="inlineStr">
        <is>
          <t>Вода</t>
        </is>
      </c>
      <c r="K195" s="269" t="inlineStr">
        <is>
          <t>м3</t>
        </is>
      </c>
      <c r="M195" s="279" t="n">
        <v>0.293</v>
      </c>
      <c r="O195" s="253" t="inlineStr"/>
      <c r="P195" s="288" t="n">
        <v>0.00586</v>
      </c>
      <c r="Q195" s="284" t="n">
        <v>35.71</v>
      </c>
      <c r="R195" s="284" t="n">
        <v>0.89</v>
      </c>
      <c r="S195" s="284" t="n">
        <v>31.78</v>
      </c>
      <c r="W195" s="253" t="inlineStr"/>
      <c r="Y195" s="284" t="n">
        <v>0.19</v>
      </c>
    </row>
    <row r="196" ht="12.2" customHeight="1" s="211">
      <c r="A196" s="269" t="inlineStr"/>
      <c r="B196" s="269" t="inlineStr"/>
      <c r="C196" s="269" t="inlineStr">
        <is>
          <t>01.7.03.04-0001</t>
        </is>
      </c>
      <c r="H196" s="269" t="inlineStr">
        <is>
          <t>Электроэнергия</t>
        </is>
      </c>
      <c r="K196" s="269" t="inlineStr">
        <is>
          <t>кВт-ч</t>
        </is>
      </c>
      <c r="M196" s="281" t="n">
        <v>2.4828</v>
      </c>
      <c r="O196" s="253" t="inlineStr"/>
      <c r="P196" s="296" t="n">
        <v>0.049656</v>
      </c>
      <c r="Q196" s="253" t="inlineStr"/>
      <c r="R196" s="253" t="inlineStr"/>
      <c r="S196" s="284" t="n">
        <v>7</v>
      </c>
      <c r="W196" s="253" t="inlineStr"/>
      <c r="Y196" s="284" t="n">
        <v>0.35</v>
      </c>
    </row>
    <row r="197" ht="24.6" customHeight="1" s="211">
      <c r="A197" s="269" t="inlineStr"/>
      <c r="B197" s="269" t="inlineStr"/>
      <c r="C197" s="269" t="inlineStr">
        <is>
          <t>01.7.15.07-0025</t>
        </is>
      </c>
      <c r="H197" s="269" t="inlineStr">
        <is>
          <t>Дюбели полиэтиленовые распорные, диаметр 10 мм, длина 40 мм</t>
        </is>
      </c>
      <c r="K197" s="269" t="inlineStr">
        <is>
          <t>1000 шт</t>
        </is>
      </c>
      <c r="M197" s="279" t="n">
        <v>0.167</v>
      </c>
      <c r="O197" s="253" t="inlineStr"/>
      <c r="P197" s="288" t="n">
        <v>0.00334</v>
      </c>
      <c r="Q197" s="284" t="n">
        <v>584.14</v>
      </c>
      <c r="R197" s="284" t="n">
        <v>1.29</v>
      </c>
      <c r="S197" s="284" t="n">
        <v>753.54</v>
      </c>
      <c r="W197" s="253" t="inlineStr"/>
      <c r="Y197" s="284" t="n">
        <v>2.52</v>
      </c>
    </row>
    <row r="198" ht="24.6" customHeight="1" s="211">
      <c r="A198" s="269" t="inlineStr"/>
      <c r="B198" s="269" t="inlineStr"/>
      <c r="C198" s="269" t="inlineStr">
        <is>
          <t>01.7.15.12-0031</t>
        </is>
      </c>
      <c r="H198" s="269" t="inlineStr">
        <is>
          <t>Шпильки стальные оцинкованные резьбовые, диаметр резьбы М10, длина 100 мм</t>
        </is>
      </c>
      <c r="K198" s="269" t="inlineStr">
        <is>
          <t>т</t>
        </is>
      </c>
      <c r="M198" s="288" t="n">
        <v>0.00317</v>
      </c>
      <c r="O198" s="253" t="inlineStr"/>
      <c r="P198" s="289" t="n">
        <v>6.34e-05</v>
      </c>
      <c r="Q198" s="284" t="n">
        <v>150361.36</v>
      </c>
      <c r="R198" s="284" t="n">
        <v>0.76</v>
      </c>
      <c r="S198" s="284" t="n">
        <v>114274.63</v>
      </c>
      <c r="W198" s="253" t="inlineStr"/>
      <c r="Y198" s="284" t="n">
        <v>7.25</v>
      </c>
    </row>
    <row r="199" ht="12.2" customHeight="1" s="211">
      <c r="A199" s="269" t="inlineStr"/>
      <c r="B199" s="269" t="inlineStr"/>
      <c r="C199" s="269" t="inlineStr">
        <is>
          <t>01.7.17.09</t>
        </is>
      </c>
      <c r="H199" s="269" t="inlineStr">
        <is>
          <t>Буры</t>
        </is>
      </c>
      <c r="K199" s="269" t="inlineStr">
        <is>
          <t>шт</t>
        </is>
      </c>
      <c r="M199" s="253" t="inlineStr">
        <is>
          <t>П</t>
        </is>
      </c>
      <c r="O199" s="253" t="inlineStr"/>
      <c r="P199" s="284" t="n">
        <v>0</v>
      </c>
      <c r="Q199" s="253" t="inlineStr"/>
      <c r="R199" s="253" t="inlineStr"/>
      <c r="S199" s="253" t="inlineStr"/>
      <c r="W199" s="253" t="inlineStr"/>
      <c r="Y199" s="253" t="inlineStr"/>
    </row>
    <row r="200" ht="12.2" customHeight="1" s="211">
      <c r="A200" s="269" t="inlineStr"/>
      <c r="B200" s="269" t="inlineStr"/>
      <c r="C200" s="269" t="inlineStr">
        <is>
          <t>18.1.09.06</t>
        </is>
      </c>
      <c r="H200" s="269" t="inlineStr">
        <is>
          <t>Арматура муфтовая</t>
        </is>
      </c>
      <c r="K200" s="269" t="inlineStr">
        <is>
          <t>шт</t>
        </is>
      </c>
      <c r="M200" s="253" t="inlineStr">
        <is>
          <t>П</t>
        </is>
      </c>
      <c r="O200" s="253" t="inlineStr"/>
      <c r="P200" s="284" t="n">
        <v>0</v>
      </c>
      <c r="Q200" s="253" t="inlineStr"/>
      <c r="R200" s="253" t="inlineStr"/>
      <c r="S200" s="253" t="inlineStr"/>
      <c r="W200" s="253" t="inlineStr"/>
      <c r="Y200" s="253" t="inlineStr"/>
    </row>
    <row r="201" ht="12.2" customHeight="1" s="211">
      <c r="A201" s="269" t="inlineStr"/>
      <c r="B201" s="269" t="inlineStr"/>
      <c r="C201" s="269" t="inlineStr">
        <is>
          <t>24.1.02.01</t>
        </is>
      </c>
      <c r="H201" s="269" t="inlineStr">
        <is>
          <t>Хомуты для крепления труб</t>
        </is>
      </c>
      <c r="K201" s="269" t="inlineStr">
        <is>
          <t>10 шт</t>
        </is>
      </c>
      <c r="M201" s="283" t="n">
        <v>16.7</v>
      </c>
      <c r="O201" s="253" t="inlineStr"/>
      <c r="P201" s="279" t="n">
        <v>0.334</v>
      </c>
      <c r="Q201" s="253" t="inlineStr"/>
      <c r="R201" s="253" t="inlineStr"/>
      <c r="S201" s="253" t="inlineStr"/>
      <c r="W201" s="253" t="inlineStr"/>
      <c r="Y201" s="253" t="inlineStr"/>
    </row>
    <row r="202" ht="12.2" customHeight="1" s="211">
      <c r="A202" s="269" t="inlineStr"/>
      <c r="B202" s="269" t="inlineStr"/>
      <c r="C202" s="269" t="inlineStr">
        <is>
          <t>24.3.02.05</t>
        </is>
      </c>
      <c r="H202" s="269" t="inlineStr">
        <is>
          <t>Труба напорная из полипропилена</t>
        </is>
      </c>
      <c r="K202" s="269" t="inlineStr">
        <is>
          <t>м</t>
        </is>
      </c>
      <c r="M202" s="283" t="n">
        <v>102.5</v>
      </c>
      <c r="O202" s="253" t="inlineStr"/>
      <c r="P202" s="284" t="n">
        <v>2.05</v>
      </c>
      <c r="Q202" s="253" t="inlineStr"/>
      <c r="R202" s="253" t="inlineStr"/>
      <c r="S202" s="253" t="inlineStr"/>
      <c r="W202" s="253" t="inlineStr"/>
      <c r="Y202" s="253" t="inlineStr"/>
    </row>
    <row r="203" ht="12.2" customHeight="1" s="211">
      <c r="A203" s="269" t="inlineStr"/>
      <c r="B203" s="269" t="inlineStr"/>
      <c r="C203" s="269" t="inlineStr">
        <is>
          <t>24.3.05.19</t>
        </is>
      </c>
      <c r="H203" s="269" t="inlineStr">
        <is>
          <t>Фасонные и соединительные части</t>
        </is>
      </c>
      <c r="K203" s="269" t="inlineStr">
        <is>
          <t>шт</t>
        </is>
      </c>
      <c r="M203" s="253" t="inlineStr">
        <is>
          <t>П</t>
        </is>
      </c>
      <c r="O203" s="253" t="inlineStr"/>
      <c r="P203" s="284" t="n">
        <v>0</v>
      </c>
      <c r="Q203" s="253" t="inlineStr"/>
      <c r="R203" s="253" t="inlineStr"/>
      <c r="S203" s="253" t="inlineStr"/>
      <c r="W203" s="253" t="inlineStr"/>
      <c r="Y203" s="253" t="inlineStr"/>
    </row>
    <row r="204" ht="12.2" customHeight="1" s="211">
      <c r="A204" s="269" t="inlineStr"/>
      <c r="B204" s="269" t="inlineStr"/>
      <c r="C204" s="269" t="inlineStr"/>
      <c r="H204" s="290" t="inlineStr">
        <is>
          <t>Итого прямые затраты</t>
        </is>
      </c>
      <c r="I204" s="262" t="n"/>
      <c r="J204" s="262" t="n"/>
      <c r="K204" s="291" t="inlineStr"/>
      <c r="L204" s="262" t="n"/>
      <c r="M204" s="291" t="inlineStr"/>
      <c r="N204" s="262" t="n"/>
      <c r="O204" s="291" t="inlineStr"/>
      <c r="P204" s="291" t="inlineStr"/>
      <c r="Q204" s="291" t="inlineStr"/>
      <c r="R204" s="291" t="inlineStr"/>
      <c r="S204" s="291" t="inlineStr"/>
      <c r="T204" s="262" t="n"/>
      <c r="U204" s="262" t="n"/>
      <c r="V204" s="262" t="n"/>
      <c r="W204" s="291" t="inlineStr"/>
      <c r="X204" s="262" t="n"/>
      <c r="Y204" s="292" t="n">
        <v>154.18</v>
      </c>
      <c r="Z204" s="262" t="n"/>
      <c r="AA204" s="262" t="n"/>
      <c r="AB204" s="262" t="n"/>
    </row>
    <row r="205" ht="61.35" customHeight="1" s="211">
      <c r="B205" s="269" t="inlineStr">
        <is>
          <t>12.1</t>
        </is>
      </c>
      <c r="C205" s="269" t="inlineStr">
        <is>
          <t>24.3.02.05-0051</t>
        </is>
      </c>
      <c r="H205" s="269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20х2,8 мм</t>
        </is>
      </c>
      <c r="K205" s="269" t="inlineStr">
        <is>
          <t>м</t>
        </is>
      </c>
      <c r="M205" s="283" t="n">
        <v>102.5</v>
      </c>
      <c r="O205" s="253" t="inlineStr"/>
      <c r="P205" s="284" t="n">
        <v>2.05</v>
      </c>
      <c r="Q205" s="284" t="n">
        <v>119.17</v>
      </c>
      <c r="R205" s="284" t="n">
        <v>1.1</v>
      </c>
      <c r="S205" s="284" t="n">
        <v>131.09</v>
      </c>
      <c r="W205" s="253" t="inlineStr"/>
      <c r="Y205" s="284" t="n">
        <v>268.73</v>
      </c>
    </row>
    <row r="206" ht="12.2" customHeight="1" s="211">
      <c r="C206" s="269" t="inlineStr"/>
      <c r="H206" s="269" t="inlineStr">
        <is>
          <t>ФОТ</t>
        </is>
      </c>
      <c r="K206" s="269" t="inlineStr"/>
      <c r="M206" s="253" t="inlineStr"/>
      <c r="O206" s="253" t="inlineStr"/>
      <c r="P206" s="253" t="inlineStr"/>
      <c r="Q206" s="269" t="inlineStr"/>
      <c r="R206" s="269" t="inlineStr"/>
      <c r="S206" s="269" t="inlineStr"/>
      <c r="W206" s="269" t="inlineStr"/>
      <c r="Y206" s="284" t="n">
        <v>143.09</v>
      </c>
    </row>
    <row r="207" ht="61.35" customHeight="1" s="211">
      <c r="C207" s="269" t="inlineStr">
        <is>
          <t>812/пр_2020_прил._т._п.16_гр.3</t>
        </is>
      </c>
      <c r="H207" s="269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207" s="269" t="inlineStr">
        <is>
          <t>%</t>
        </is>
      </c>
      <c r="M207" s="293" t="n">
        <v>121</v>
      </c>
      <c r="O207" s="253" t="inlineStr"/>
      <c r="P207" s="284" t="n">
        <v>121</v>
      </c>
      <c r="Q207" s="269" t="inlineStr"/>
      <c r="R207" s="269" t="inlineStr"/>
      <c r="S207" s="269" t="inlineStr"/>
      <c r="W207" s="269" t="inlineStr"/>
      <c r="Y207" s="284" t="n">
        <v>173.14</v>
      </c>
    </row>
    <row r="208" ht="61.35" customHeight="1" s="211">
      <c r="C208" s="269" t="inlineStr">
        <is>
          <t>774/пр_2020_прил._т._п.16_гр.3</t>
        </is>
      </c>
      <c r="H208" s="269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208" s="269" t="inlineStr">
        <is>
          <t>%</t>
        </is>
      </c>
      <c r="M208" s="293" t="n">
        <v>72</v>
      </c>
      <c r="O208" s="253" t="inlineStr"/>
      <c r="P208" s="284" t="n">
        <v>72</v>
      </c>
      <c r="Q208" s="269" t="inlineStr"/>
      <c r="R208" s="269" t="inlineStr"/>
      <c r="S208" s="269" t="inlineStr"/>
      <c r="W208" s="269" t="inlineStr"/>
      <c r="Y208" s="284" t="n">
        <v>103.02</v>
      </c>
    </row>
    <row r="209">
      <c r="A209" s="294" t="n"/>
      <c r="B209" s="294" t="n"/>
      <c r="C209" s="294" t="n"/>
      <c r="D209" s="294" t="n"/>
      <c r="E209" s="294" t="n"/>
      <c r="F209" s="294" t="n"/>
      <c r="G209" s="294" t="n"/>
      <c r="H209" s="294" t="n"/>
      <c r="I209" s="294" t="n"/>
      <c r="J209" s="294" t="n"/>
      <c r="K209" s="294" t="n"/>
      <c r="L209" s="294" t="n"/>
      <c r="M209" s="294" t="n"/>
      <c r="N209" s="294" t="n"/>
      <c r="O209" s="294" t="n"/>
      <c r="P209" s="294" t="n"/>
      <c r="Q209" s="294" t="n"/>
      <c r="R209" s="294" t="n"/>
      <c r="S209" s="294" t="n"/>
      <c r="T209" s="294" t="n"/>
      <c r="U209" s="294" t="n"/>
      <c r="V209" s="294" t="n"/>
      <c r="W209" s="294" t="n"/>
      <c r="X209" s="294" t="n"/>
      <c r="Y209" s="294" t="n"/>
      <c r="Z209" s="294" t="n"/>
      <c r="AA209" s="294" t="n"/>
      <c r="AB209" s="294" t="n"/>
    </row>
    <row r="210" ht="12.2" customHeight="1" s="211">
      <c r="H210" s="278" t="inlineStr">
        <is>
          <t>Всего по позиции</t>
        </is>
      </c>
      <c r="R210" s="269" t="inlineStr"/>
      <c r="S210" s="282" t="n">
        <v>34953.5</v>
      </c>
      <c r="W210" s="269" t="inlineStr"/>
      <c r="Y210" s="282" t="n">
        <v>699.0700000000001</v>
      </c>
    </row>
    <row r="211" ht="48.95" customHeight="1" s="211">
      <c r="A211" s="269" t="inlineStr">
        <is>
          <t>13</t>
        </is>
      </c>
      <c r="B211" s="278" t="inlineStr">
        <is>
          <t>13</t>
        </is>
      </c>
      <c r="C211" s="278" t="inlineStr">
        <is>
          <t>ГЭСН 16-04-005-02</t>
        </is>
      </c>
      <c r="H211" s="278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      </is>
      </c>
      <c r="K211" s="278" t="inlineStr">
        <is>
          <t>100 м</t>
        </is>
      </c>
      <c r="M211" s="284" t="n">
        <v>0.02</v>
      </c>
      <c r="O211" s="253" t="inlineStr"/>
      <c r="P211" s="282" t="n">
        <v>0.02</v>
      </c>
      <c r="Q211" s="253" t="inlineStr"/>
      <c r="R211" s="253" t="inlineStr"/>
      <c r="S211" s="253" t="inlineStr"/>
      <c r="W211" s="253" t="inlineStr"/>
      <c r="Y211" s="253" t="inlineStr"/>
    </row>
    <row r="212" ht="12.2" customHeight="1" s="211">
      <c r="A212" s="269" t="inlineStr"/>
      <c r="B212" s="269" t="inlineStr"/>
      <c r="C212" s="269" t="inlineStr">
        <is>
          <t xml:space="preserve">             1</t>
        </is>
      </c>
      <c r="H212" s="269" t="inlineStr">
        <is>
          <t>ОТ(ЗТ)</t>
        </is>
      </c>
      <c r="K212" s="269" t="inlineStr">
        <is>
          <t>чел.-ч</t>
        </is>
      </c>
      <c r="M212" s="253" t="inlineStr"/>
      <c r="O212" s="253" t="inlineStr"/>
      <c r="P212" s="281" t="n">
        <v>0.2636</v>
      </c>
      <c r="Q212" s="253" t="inlineStr"/>
      <c r="R212" s="253" t="inlineStr"/>
      <c r="S212" s="253" t="inlineStr"/>
      <c r="W212" s="253" t="inlineStr"/>
      <c r="Y212" s="282" t="n">
        <v>137.36</v>
      </c>
    </row>
    <row r="213" ht="12.2" customHeight="1" s="211">
      <c r="A213" s="269" t="inlineStr"/>
      <c r="B213" s="269" t="inlineStr"/>
      <c r="C213" s="269" t="inlineStr">
        <is>
          <t>1-100-38</t>
        </is>
      </c>
      <c r="H213" s="269" t="inlineStr">
        <is>
          <t>Средний разряд работы 3,8</t>
        </is>
      </c>
      <c r="K213" s="269" t="inlineStr">
        <is>
          <t>чел.-ч</t>
        </is>
      </c>
      <c r="M213" s="284" t="n">
        <v>13.18</v>
      </c>
      <c r="O213" s="253" t="inlineStr"/>
      <c r="P213" s="281" t="n">
        <v>0.2636</v>
      </c>
      <c r="Q213" s="253" t="inlineStr"/>
      <c r="R213" s="253" t="inlineStr"/>
      <c r="S213" s="284" t="n">
        <v>521.08</v>
      </c>
      <c r="W213" s="253" t="inlineStr"/>
      <c r="Y213" s="284" t="n">
        <v>137.36</v>
      </c>
    </row>
    <row r="214" ht="12.2" customHeight="1" s="211">
      <c r="A214" s="269" t="inlineStr"/>
      <c r="B214" s="269" t="inlineStr"/>
      <c r="C214" s="269" t="inlineStr">
        <is>
          <t xml:space="preserve">             2</t>
        </is>
      </c>
      <c r="H214" s="269" t="inlineStr">
        <is>
          <t>ЭМ</t>
        </is>
      </c>
      <c r="K214" s="269" t="inlineStr"/>
      <c r="M214" s="253" t="inlineStr"/>
      <c r="O214" s="253" t="inlineStr"/>
      <c r="P214" s="253" t="inlineStr"/>
      <c r="Q214" s="253" t="inlineStr"/>
      <c r="R214" s="253" t="inlineStr"/>
      <c r="S214" s="253" t="inlineStr"/>
      <c r="W214" s="253" t="inlineStr"/>
      <c r="Y214" s="282" t="n">
        <v>1.1</v>
      </c>
    </row>
    <row r="215" ht="12.2" customHeight="1" s="211">
      <c r="A215" s="285" t="inlineStr"/>
      <c r="B215" s="285" t="inlineStr"/>
      <c r="C215" s="285" t="inlineStr"/>
      <c r="H215" s="285" t="inlineStr">
        <is>
          <t>ОТм(ЗТм)</t>
        </is>
      </c>
      <c r="K215" s="285" t="inlineStr">
        <is>
          <t>чел.-ч</t>
        </is>
      </c>
      <c r="M215" s="286" t="inlineStr"/>
      <c r="O215" s="286" t="inlineStr"/>
      <c r="P215" s="295" t="n">
        <v>0.0008</v>
      </c>
      <c r="Q215" s="286" t="inlineStr"/>
      <c r="R215" s="286" t="inlineStr"/>
      <c r="S215" s="286" t="inlineStr"/>
      <c r="W215" s="286" t="inlineStr"/>
      <c r="Y215" s="282" t="n">
        <v>0.46</v>
      </c>
    </row>
    <row r="216" ht="12.2" customHeight="1" s="211">
      <c r="A216" s="269" t="inlineStr"/>
      <c r="B216" s="269" t="inlineStr"/>
      <c r="C216" s="269" t="inlineStr">
        <is>
          <t>91.05.01-017</t>
        </is>
      </c>
      <c r="H216" s="269" t="inlineStr">
        <is>
          <t>Краны башенные, грузоподъемность 8 т</t>
        </is>
      </c>
      <c r="K216" s="269" t="inlineStr">
        <is>
          <t>маш.-ч</t>
        </is>
      </c>
      <c r="M216" s="284" t="n">
        <v>0.01</v>
      </c>
      <c r="O216" s="253" t="inlineStr"/>
      <c r="P216" s="281" t="n">
        <v>0.0002</v>
      </c>
      <c r="Q216" s="253" t="inlineStr"/>
      <c r="R216" s="253" t="inlineStr"/>
      <c r="S216" s="284" t="n">
        <v>978.77</v>
      </c>
      <c r="W216" s="253" t="inlineStr"/>
      <c r="Y216" s="284" t="n">
        <v>0.2</v>
      </c>
    </row>
    <row r="217" ht="12.2" customHeight="1" s="211">
      <c r="A217" s="269" t="inlineStr"/>
      <c r="B217" s="269" t="inlineStr"/>
      <c r="C217" s="269" t="inlineStr">
        <is>
          <t>4-100-060</t>
        </is>
      </c>
      <c r="H217" s="269" t="inlineStr">
        <is>
          <t>ОТм(ЗТм) Средний разряд машинистов 6,0</t>
        </is>
      </c>
      <c r="K217" s="269" t="inlineStr">
        <is>
          <t>чел.-ч</t>
        </is>
      </c>
      <c r="M217" s="284" t="n">
        <v>0.01</v>
      </c>
      <c r="O217" s="253" t="inlineStr"/>
      <c r="P217" s="281" t="n">
        <v>0.0002</v>
      </c>
      <c r="Q217" s="253" t="inlineStr"/>
      <c r="R217" s="253" t="inlineStr"/>
      <c r="S217" s="284" t="n">
        <v>715.99</v>
      </c>
      <c r="W217" s="253" t="inlineStr"/>
      <c r="Y217" s="284" t="n">
        <v>0.14</v>
      </c>
    </row>
    <row r="218" ht="48.95" customHeight="1" s="211">
      <c r="A218" s="269" t="inlineStr"/>
      <c r="B218" s="269" t="inlineStr"/>
      <c r="C218" s="269" t="inlineStr">
        <is>
          <t>91.10.09-011</t>
        </is>
      </c>
      <c r="H218" s="269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218" s="269" t="inlineStr">
        <is>
          <t>маш.-ч</t>
        </is>
      </c>
      <c r="M218" s="284" t="n">
        <v>1.27</v>
      </c>
      <c r="O218" s="253" t="inlineStr"/>
      <c r="P218" s="281" t="n">
        <v>0.0254</v>
      </c>
      <c r="Q218" s="284" t="n">
        <v>14.13</v>
      </c>
      <c r="R218" s="284" t="n">
        <v>1.44</v>
      </c>
      <c r="S218" s="284" t="n">
        <v>20.35</v>
      </c>
      <c r="W218" s="253" t="inlineStr"/>
      <c r="Y218" s="284" t="n">
        <v>0.52</v>
      </c>
    </row>
    <row r="219" ht="24.6" customHeight="1" s="211">
      <c r="A219" s="269" t="inlineStr"/>
      <c r="B219" s="269" t="inlineStr"/>
      <c r="C219" s="269" t="inlineStr">
        <is>
          <t>91.14.02-001</t>
        </is>
      </c>
      <c r="H219" s="269" t="inlineStr">
        <is>
          <t>Автомобили бортовые, грузоподъемность до 5 т</t>
        </is>
      </c>
      <c r="K219" s="269" t="inlineStr">
        <is>
          <t>маш.-ч</t>
        </is>
      </c>
      <c r="M219" s="284" t="n">
        <v>0.03</v>
      </c>
      <c r="O219" s="253" t="inlineStr"/>
      <c r="P219" s="281" t="n">
        <v>0.0005999999999999999</v>
      </c>
      <c r="Q219" s="253" t="inlineStr"/>
      <c r="R219" s="253" t="inlineStr"/>
      <c r="S219" s="284" t="n">
        <v>640.84</v>
      </c>
      <c r="W219" s="253" t="inlineStr"/>
      <c r="Y219" s="284" t="n">
        <v>0.38</v>
      </c>
    </row>
    <row r="220" ht="12.2" customHeight="1" s="211">
      <c r="A220" s="269" t="inlineStr"/>
      <c r="B220" s="269" t="inlineStr"/>
      <c r="C220" s="269" t="inlineStr">
        <is>
          <t>4-100-040</t>
        </is>
      </c>
      <c r="H220" s="269" t="inlineStr">
        <is>
          <t>ОТм(ЗТм) Средний разряд машинистов 4,0</t>
        </is>
      </c>
      <c r="K220" s="269" t="inlineStr">
        <is>
          <t>чел.-ч</t>
        </is>
      </c>
      <c r="M220" s="284" t="n">
        <v>0.03</v>
      </c>
      <c r="O220" s="253" t="inlineStr"/>
      <c r="P220" s="281" t="n">
        <v>0.0005999999999999999</v>
      </c>
      <c r="Q220" s="253" t="inlineStr"/>
      <c r="R220" s="253" t="inlineStr"/>
      <c r="S220" s="284" t="n">
        <v>533.01</v>
      </c>
      <c r="W220" s="253" t="inlineStr"/>
      <c r="Y220" s="284" t="n">
        <v>0.32</v>
      </c>
    </row>
    <row r="221" ht="12.2" customHeight="1" s="211">
      <c r="A221" s="269" t="inlineStr"/>
      <c r="B221" s="269" t="inlineStr"/>
      <c r="C221" s="269" t="inlineStr">
        <is>
          <t xml:space="preserve">             4</t>
        </is>
      </c>
      <c r="H221" s="269" t="inlineStr">
        <is>
          <t>М</t>
        </is>
      </c>
      <c r="K221" s="269" t="inlineStr"/>
      <c r="M221" s="253" t="inlineStr"/>
      <c r="O221" s="253" t="inlineStr"/>
      <c r="P221" s="253" t="inlineStr"/>
      <c r="Q221" s="253" t="inlineStr"/>
      <c r="R221" s="253" t="inlineStr"/>
      <c r="S221" s="253" t="inlineStr"/>
      <c r="W221" s="253" t="inlineStr"/>
      <c r="Y221" s="282" t="n">
        <v>8.99</v>
      </c>
    </row>
    <row r="222" ht="12.2" customHeight="1" s="211">
      <c r="A222" s="269" t="inlineStr"/>
      <c r="B222" s="269" t="inlineStr"/>
      <c r="C222" s="269" t="inlineStr">
        <is>
          <t>01.7.03.01-0001</t>
        </is>
      </c>
      <c r="H222" s="269" t="inlineStr">
        <is>
          <t>Вода</t>
        </is>
      </c>
      <c r="K222" s="269" t="inlineStr">
        <is>
          <t>м3</t>
        </is>
      </c>
      <c r="M222" s="281" t="n">
        <v>0.4578</v>
      </c>
      <c r="O222" s="253" t="inlineStr"/>
      <c r="P222" s="296" t="n">
        <v>0.009155999999999999</v>
      </c>
      <c r="Q222" s="284" t="n">
        <v>35.71</v>
      </c>
      <c r="R222" s="284" t="n">
        <v>0.89</v>
      </c>
      <c r="S222" s="284" t="n">
        <v>31.78</v>
      </c>
      <c r="W222" s="253" t="inlineStr"/>
      <c r="Y222" s="284" t="n">
        <v>0.29</v>
      </c>
    </row>
    <row r="223" ht="12.2" customHeight="1" s="211">
      <c r="A223" s="269" t="inlineStr"/>
      <c r="B223" s="269" t="inlineStr"/>
      <c r="C223" s="269" t="inlineStr">
        <is>
          <t>01.7.03.04-0001</t>
        </is>
      </c>
      <c r="H223" s="269" t="inlineStr">
        <is>
          <t>Электроэнергия</t>
        </is>
      </c>
      <c r="K223" s="269" t="inlineStr">
        <is>
          <t>кВт-ч</t>
        </is>
      </c>
      <c r="M223" s="279" t="n">
        <v>2.316</v>
      </c>
      <c r="O223" s="253" t="inlineStr"/>
      <c r="P223" s="288" t="n">
        <v>0.04632</v>
      </c>
      <c r="Q223" s="253" t="inlineStr"/>
      <c r="R223" s="253" t="inlineStr"/>
      <c r="S223" s="284" t="n">
        <v>7</v>
      </c>
      <c r="W223" s="253" t="inlineStr"/>
      <c r="Y223" s="284" t="n">
        <v>0.32</v>
      </c>
    </row>
    <row r="224" ht="24.6" customHeight="1" s="211">
      <c r="A224" s="269" t="inlineStr"/>
      <c r="B224" s="269" t="inlineStr"/>
      <c r="C224" s="269" t="inlineStr">
        <is>
          <t>01.7.15.07-0025</t>
        </is>
      </c>
      <c r="H224" s="269" t="inlineStr">
        <is>
          <t>Дюбели полиэтиленовые распорные, диаметр 10 мм, длина 40 мм</t>
        </is>
      </c>
      <c r="K224" s="269" t="inlineStr">
        <is>
          <t>1000 шт</t>
        </is>
      </c>
      <c r="M224" s="279" t="n">
        <v>0.143</v>
      </c>
      <c r="O224" s="253" t="inlineStr"/>
      <c r="P224" s="288" t="n">
        <v>0.00286</v>
      </c>
      <c r="Q224" s="284" t="n">
        <v>584.14</v>
      </c>
      <c r="R224" s="284" t="n">
        <v>1.29</v>
      </c>
      <c r="S224" s="284" t="n">
        <v>753.54</v>
      </c>
      <c r="W224" s="253" t="inlineStr"/>
      <c r="Y224" s="284" t="n">
        <v>2.16</v>
      </c>
    </row>
    <row r="225" ht="24.6" customHeight="1" s="211">
      <c r="A225" s="269" t="inlineStr"/>
      <c r="B225" s="269" t="inlineStr"/>
      <c r="C225" s="269" t="inlineStr">
        <is>
          <t>01.7.15.12-0031</t>
        </is>
      </c>
      <c r="H225" s="269" t="inlineStr">
        <is>
          <t>Шпильки стальные оцинкованные резьбовые, диаметр резьбы М10, длина 100 мм</t>
        </is>
      </c>
      <c r="K225" s="269" t="inlineStr">
        <is>
          <t>т</t>
        </is>
      </c>
      <c r="M225" s="288" t="n">
        <v>0.00272</v>
      </c>
      <c r="O225" s="253" t="inlineStr"/>
      <c r="P225" s="289" t="n">
        <v>5.44e-05</v>
      </c>
      <c r="Q225" s="284" t="n">
        <v>150361.36</v>
      </c>
      <c r="R225" s="284" t="n">
        <v>0.76</v>
      </c>
      <c r="S225" s="284" t="n">
        <v>114274.63</v>
      </c>
      <c r="W225" s="253" t="inlineStr"/>
      <c r="Y225" s="284" t="n">
        <v>6.22</v>
      </c>
    </row>
    <row r="226" ht="12.2" customHeight="1" s="211">
      <c r="A226" s="269" t="inlineStr"/>
      <c r="B226" s="269" t="inlineStr"/>
      <c r="C226" s="269" t="inlineStr">
        <is>
          <t>01.7.17.09</t>
        </is>
      </c>
      <c r="H226" s="269" t="inlineStr">
        <is>
          <t>Буры</t>
        </is>
      </c>
      <c r="K226" s="269" t="inlineStr">
        <is>
          <t>шт</t>
        </is>
      </c>
      <c r="M226" s="253" t="inlineStr">
        <is>
          <t>П</t>
        </is>
      </c>
      <c r="O226" s="253" t="inlineStr"/>
      <c r="P226" s="284" t="n">
        <v>0</v>
      </c>
      <c r="Q226" s="253" t="inlineStr"/>
      <c r="R226" s="253" t="inlineStr"/>
      <c r="S226" s="253" t="inlineStr"/>
      <c r="W226" s="253" t="inlineStr"/>
      <c r="Y226" s="253" t="inlineStr"/>
    </row>
    <row r="227" ht="12.2" customHeight="1" s="211">
      <c r="A227" s="269" t="inlineStr"/>
      <c r="B227" s="269" t="inlineStr"/>
      <c r="C227" s="269" t="inlineStr">
        <is>
          <t>18.1.09.06</t>
        </is>
      </c>
      <c r="H227" s="269" t="inlineStr">
        <is>
          <t>Арматура муфтовая</t>
        </is>
      </c>
      <c r="K227" s="269" t="inlineStr">
        <is>
          <t>шт</t>
        </is>
      </c>
      <c r="M227" s="253" t="inlineStr">
        <is>
          <t>П</t>
        </is>
      </c>
      <c r="O227" s="253" t="inlineStr"/>
      <c r="P227" s="284" t="n">
        <v>0</v>
      </c>
      <c r="Q227" s="253" t="inlineStr"/>
      <c r="R227" s="253" t="inlineStr"/>
      <c r="S227" s="253" t="inlineStr"/>
      <c r="W227" s="253" t="inlineStr"/>
      <c r="Y227" s="253" t="inlineStr"/>
    </row>
    <row r="228" ht="12.2" customHeight="1" s="211">
      <c r="A228" s="269" t="inlineStr"/>
      <c r="B228" s="269" t="inlineStr"/>
      <c r="C228" s="269" t="inlineStr">
        <is>
          <t>24.1.02.01</t>
        </is>
      </c>
      <c r="H228" s="269" t="inlineStr">
        <is>
          <t>Хомуты для крепления труб</t>
        </is>
      </c>
      <c r="K228" s="269" t="inlineStr">
        <is>
          <t>10 шт</t>
        </is>
      </c>
      <c r="M228" s="283" t="n">
        <v>14.3</v>
      </c>
      <c r="O228" s="253" t="inlineStr"/>
      <c r="P228" s="279" t="n">
        <v>0.286</v>
      </c>
      <c r="Q228" s="253" t="inlineStr"/>
      <c r="R228" s="253" t="inlineStr"/>
      <c r="S228" s="253" t="inlineStr"/>
      <c r="W228" s="253" t="inlineStr"/>
      <c r="Y228" s="253" t="inlineStr"/>
    </row>
    <row r="229" ht="12.2" customHeight="1" s="211">
      <c r="A229" s="269" t="inlineStr"/>
      <c r="B229" s="269" t="inlineStr"/>
      <c r="C229" s="269" t="inlineStr">
        <is>
          <t>24.3.02.05</t>
        </is>
      </c>
      <c r="H229" s="269" t="inlineStr">
        <is>
          <t>Труба напорная из полипропилена</t>
        </is>
      </c>
      <c r="K229" s="269" t="inlineStr">
        <is>
          <t>м</t>
        </is>
      </c>
      <c r="M229" s="283" t="n">
        <v>102.5</v>
      </c>
      <c r="O229" s="253" t="inlineStr"/>
      <c r="P229" s="284" t="n">
        <v>2.05</v>
      </c>
      <c r="Q229" s="253" t="inlineStr"/>
      <c r="R229" s="253" t="inlineStr"/>
      <c r="S229" s="253" t="inlineStr"/>
      <c r="W229" s="253" t="inlineStr"/>
      <c r="Y229" s="253" t="inlineStr"/>
    </row>
    <row r="230" ht="12.2" customHeight="1" s="211">
      <c r="A230" s="269" t="inlineStr"/>
      <c r="B230" s="269" t="inlineStr"/>
      <c r="C230" s="269" t="inlineStr">
        <is>
          <t>24.3.05.19</t>
        </is>
      </c>
      <c r="H230" s="269" t="inlineStr">
        <is>
          <t>Фасонные и соединительные части</t>
        </is>
      </c>
      <c r="K230" s="269" t="inlineStr">
        <is>
          <t>шт</t>
        </is>
      </c>
      <c r="M230" s="253" t="inlineStr">
        <is>
          <t>П</t>
        </is>
      </c>
      <c r="O230" s="253" t="inlineStr"/>
      <c r="P230" s="284" t="n">
        <v>0</v>
      </c>
      <c r="Q230" s="253" t="inlineStr"/>
      <c r="R230" s="253" t="inlineStr"/>
      <c r="S230" s="253" t="inlineStr"/>
      <c r="W230" s="253" t="inlineStr"/>
      <c r="Y230" s="253" t="inlineStr"/>
    </row>
    <row r="231" ht="12.2" customHeight="1" s="211">
      <c r="A231" s="269" t="inlineStr"/>
      <c r="B231" s="269" t="inlineStr"/>
      <c r="C231" s="269" t="inlineStr"/>
      <c r="H231" s="290" t="inlineStr">
        <is>
          <t>Итого прямые затраты</t>
        </is>
      </c>
      <c r="I231" s="262" t="n"/>
      <c r="J231" s="262" t="n"/>
      <c r="K231" s="291" t="inlineStr"/>
      <c r="L231" s="262" t="n"/>
      <c r="M231" s="291" t="inlineStr"/>
      <c r="N231" s="262" t="n"/>
      <c r="O231" s="291" t="inlineStr"/>
      <c r="P231" s="291" t="inlineStr"/>
      <c r="Q231" s="291" t="inlineStr"/>
      <c r="R231" s="291" t="inlineStr"/>
      <c r="S231" s="291" t="inlineStr"/>
      <c r="T231" s="262" t="n"/>
      <c r="U231" s="262" t="n"/>
      <c r="V231" s="262" t="n"/>
      <c r="W231" s="291" t="inlineStr"/>
      <c r="X231" s="262" t="n"/>
      <c r="Y231" s="292" t="n">
        <v>147.91</v>
      </c>
      <c r="Z231" s="262" t="n"/>
      <c r="AA231" s="262" t="n"/>
      <c r="AB231" s="262" t="n"/>
    </row>
    <row r="232" ht="61.35" customHeight="1" s="211">
      <c r="B232" s="269" t="inlineStr">
        <is>
          <t>13.1</t>
        </is>
      </c>
      <c r="C232" s="269" t="inlineStr">
        <is>
          <t>24.3.02.05-0052</t>
        </is>
      </c>
      <c r="H232" s="269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25х3,5 мм</t>
        </is>
      </c>
      <c r="K232" s="269" t="inlineStr">
        <is>
          <t>м</t>
        </is>
      </c>
      <c r="M232" s="283" t="n">
        <v>102.5</v>
      </c>
      <c r="O232" s="253" t="inlineStr"/>
      <c r="P232" s="284" t="n">
        <v>2.05</v>
      </c>
      <c r="Q232" s="284" t="n">
        <v>187.59</v>
      </c>
      <c r="R232" s="284" t="n">
        <v>1.1</v>
      </c>
      <c r="S232" s="284" t="n">
        <v>206.35</v>
      </c>
      <c r="W232" s="253" t="inlineStr"/>
      <c r="Y232" s="284" t="n">
        <v>423.02</v>
      </c>
    </row>
    <row r="233" ht="12.2" customHeight="1" s="211">
      <c r="C233" s="269" t="inlineStr"/>
      <c r="H233" s="269" t="inlineStr">
        <is>
          <t>ФОТ</t>
        </is>
      </c>
      <c r="K233" s="269" t="inlineStr"/>
      <c r="M233" s="253" t="inlineStr"/>
      <c r="O233" s="253" t="inlineStr"/>
      <c r="P233" s="253" t="inlineStr"/>
      <c r="Q233" s="269" t="inlineStr"/>
      <c r="R233" s="269" t="inlineStr"/>
      <c r="S233" s="269" t="inlineStr"/>
      <c r="W233" s="269" t="inlineStr"/>
      <c r="Y233" s="284" t="n">
        <v>137.82</v>
      </c>
    </row>
    <row r="234" ht="61.35" customHeight="1" s="211">
      <c r="C234" s="269" t="inlineStr">
        <is>
          <t>812/пр_2020_прил._т._п.16_гр.3</t>
        </is>
      </c>
      <c r="H234" s="269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234" s="269" t="inlineStr">
        <is>
          <t>%</t>
        </is>
      </c>
      <c r="M234" s="293" t="n">
        <v>121</v>
      </c>
      <c r="O234" s="253" t="inlineStr"/>
      <c r="P234" s="284" t="n">
        <v>121</v>
      </c>
      <c r="Q234" s="269" t="inlineStr"/>
      <c r="R234" s="269" t="inlineStr"/>
      <c r="S234" s="269" t="inlineStr"/>
      <c r="W234" s="269" t="inlineStr"/>
      <c r="Y234" s="284" t="n">
        <v>166.76</v>
      </c>
    </row>
    <row r="235" ht="61.35" customHeight="1" s="211">
      <c r="C235" s="269" t="inlineStr">
        <is>
          <t>774/пр_2020_прил._т._п.16_гр.3</t>
        </is>
      </c>
      <c r="H235" s="269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235" s="269" t="inlineStr">
        <is>
          <t>%</t>
        </is>
      </c>
      <c r="M235" s="293" t="n">
        <v>72</v>
      </c>
      <c r="O235" s="253" t="inlineStr"/>
      <c r="P235" s="284" t="n">
        <v>72</v>
      </c>
      <c r="Q235" s="269" t="inlineStr"/>
      <c r="R235" s="269" t="inlineStr"/>
      <c r="S235" s="269" t="inlineStr"/>
      <c r="W235" s="269" t="inlineStr"/>
      <c r="Y235" s="284" t="n">
        <v>99.23</v>
      </c>
    </row>
    <row r="236">
      <c r="A236" s="294" t="n"/>
      <c r="B236" s="294" t="n"/>
      <c r="C236" s="294" t="n"/>
      <c r="D236" s="294" t="n"/>
      <c r="E236" s="294" t="n"/>
      <c r="F236" s="294" t="n"/>
      <c r="G236" s="294" t="n"/>
      <c r="H236" s="294" t="n"/>
      <c r="I236" s="294" t="n"/>
      <c r="J236" s="294" t="n"/>
      <c r="K236" s="294" t="n"/>
      <c r="L236" s="294" t="n"/>
      <c r="M236" s="294" t="n"/>
      <c r="N236" s="294" t="n"/>
      <c r="O236" s="294" t="n"/>
      <c r="P236" s="294" t="n"/>
      <c r="Q236" s="294" t="n"/>
      <c r="R236" s="294" t="n"/>
      <c r="S236" s="294" t="n"/>
      <c r="T236" s="294" t="n"/>
      <c r="U236" s="294" t="n"/>
      <c r="V236" s="294" t="n"/>
      <c r="W236" s="294" t="n"/>
      <c r="X236" s="294" t="n"/>
      <c r="Y236" s="294" t="n"/>
      <c r="Z236" s="294" t="n"/>
      <c r="AA236" s="294" t="n"/>
      <c r="AB236" s="294" t="n"/>
    </row>
    <row r="237" ht="12.2" customHeight="1" s="211">
      <c r="H237" s="278" t="inlineStr">
        <is>
          <t>Всего по позиции</t>
        </is>
      </c>
      <c r="R237" s="269" t="inlineStr"/>
      <c r="S237" s="282" t="n">
        <v>41846</v>
      </c>
      <c r="W237" s="269" t="inlineStr"/>
      <c r="Y237" s="282" t="n">
        <v>836.92</v>
      </c>
    </row>
    <row r="238" ht="48.95" customHeight="1" s="211">
      <c r="A238" s="269" t="inlineStr">
        <is>
          <t>14</t>
        </is>
      </c>
      <c r="B238" s="278" t="inlineStr">
        <is>
          <t>14</t>
        </is>
      </c>
      <c r="C238" s="278" t="inlineStr">
        <is>
          <t>ГЭСН 16-04-006-02</t>
        </is>
      </c>
      <c r="H238" s="278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      </is>
      </c>
      <c r="K238" s="278" t="inlineStr">
        <is>
          <t>100 соединений</t>
        </is>
      </c>
      <c r="M238" s="283" t="n">
        <v>0.1</v>
      </c>
      <c r="O238" s="253" t="inlineStr"/>
      <c r="P238" s="282" t="n">
        <v>0.1</v>
      </c>
      <c r="Q238" s="253" t="inlineStr"/>
      <c r="R238" s="253" t="inlineStr"/>
      <c r="S238" s="253" t="inlineStr"/>
      <c r="W238" s="253" t="inlineStr"/>
      <c r="Y238" s="253" t="inlineStr"/>
    </row>
    <row r="239" ht="12.2" customHeight="1" s="211">
      <c r="A239" s="269" t="inlineStr"/>
      <c r="B239" s="269" t="inlineStr"/>
      <c r="C239" s="269" t="inlineStr">
        <is>
          <t xml:space="preserve">             1</t>
        </is>
      </c>
      <c r="H239" s="269" t="inlineStr">
        <is>
          <t>ОТ(ЗТ)</t>
        </is>
      </c>
      <c r="K239" s="269" t="inlineStr">
        <is>
          <t>чел.-ч</t>
        </is>
      </c>
      <c r="M239" s="253" t="inlineStr"/>
      <c r="O239" s="253" t="inlineStr"/>
      <c r="P239" s="279" t="n">
        <v>0.234</v>
      </c>
      <c r="Q239" s="253" t="inlineStr"/>
      <c r="R239" s="253" t="inlineStr"/>
      <c r="S239" s="253" t="inlineStr"/>
      <c r="W239" s="253" t="inlineStr"/>
      <c r="Y239" s="282" t="n">
        <v>132.17</v>
      </c>
    </row>
    <row r="240" ht="12.2" customHeight="1" s="211">
      <c r="A240" s="269" t="inlineStr"/>
      <c r="B240" s="269" t="inlineStr"/>
      <c r="C240" s="269" t="inlineStr">
        <is>
          <t>1-100-44</t>
        </is>
      </c>
      <c r="H240" s="269" t="inlineStr">
        <is>
          <t>Средний разряд работы 4,4</t>
        </is>
      </c>
      <c r="K240" s="269" t="inlineStr">
        <is>
          <t>чел.-ч</t>
        </is>
      </c>
      <c r="M240" s="284" t="n">
        <v>2.34</v>
      </c>
      <c r="O240" s="253" t="inlineStr"/>
      <c r="P240" s="279" t="n">
        <v>0.234</v>
      </c>
      <c r="Q240" s="253" t="inlineStr"/>
      <c r="R240" s="253" t="inlineStr"/>
      <c r="S240" s="284" t="n">
        <v>564.83</v>
      </c>
      <c r="W240" s="253" t="inlineStr"/>
      <c r="Y240" s="284" t="n">
        <v>132.17</v>
      </c>
    </row>
    <row r="241" ht="12.2" customHeight="1" s="211">
      <c r="A241" s="269" t="inlineStr"/>
      <c r="B241" s="269" t="inlineStr"/>
      <c r="C241" s="269" t="inlineStr">
        <is>
          <t xml:space="preserve">             4</t>
        </is>
      </c>
      <c r="H241" s="269" t="inlineStr">
        <is>
          <t>М</t>
        </is>
      </c>
      <c r="K241" s="269" t="inlineStr"/>
      <c r="M241" s="253" t="inlineStr"/>
      <c r="O241" s="253" t="inlineStr"/>
      <c r="P241" s="253" t="inlineStr"/>
      <c r="Q241" s="253" t="inlineStr"/>
      <c r="R241" s="253" t="inlineStr"/>
      <c r="S241" s="253" t="inlineStr"/>
      <c r="W241" s="253" t="inlineStr"/>
      <c r="Y241" s="282" t="n">
        <v>2.45</v>
      </c>
    </row>
    <row r="242" ht="12.2" customHeight="1" s="211">
      <c r="A242" s="269" t="inlineStr"/>
      <c r="B242" s="269" t="inlineStr"/>
      <c r="C242" s="269" t="inlineStr">
        <is>
          <t>01.7.03.04-0001</t>
        </is>
      </c>
      <c r="H242" s="269" t="inlineStr">
        <is>
          <t>Электроэнергия</t>
        </is>
      </c>
      <c r="K242" s="269" t="inlineStr">
        <is>
          <t>кВт-ч</t>
        </is>
      </c>
      <c r="M242" s="283" t="n">
        <v>3.5</v>
      </c>
      <c r="O242" s="253" t="inlineStr"/>
      <c r="P242" s="284" t="n">
        <v>0.35</v>
      </c>
      <c r="Q242" s="253" t="inlineStr"/>
      <c r="R242" s="253" t="inlineStr"/>
      <c r="S242" s="284" t="n">
        <v>7</v>
      </c>
      <c r="W242" s="253" t="inlineStr"/>
      <c r="Y242" s="284" t="n">
        <v>2.45</v>
      </c>
    </row>
    <row r="243" ht="12.2" customHeight="1" s="211">
      <c r="A243" s="269" t="inlineStr"/>
      <c r="B243" s="269" t="inlineStr"/>
      <c r="C243" s="269" t="inlineStr"/>
      <c r="H243" s="290" t="inlineStr">
        <is>
          <t>Итого прямые затраты</t>
        </is>
      </c>
      <c r="I243" s="262" t="n"/>
      <c r="J243" s="262" t="n"/>
      <c r="K243" s="291" t="inlineStr"/>
      <c r="L243" s="262" t="n"/>
      <c r="M243" s="291" t="inlineStr"/>
      <c r="N243" s="262" t="n"/>
      <c r="O243" s="291" t="inlineStr"/>
      <c r="P243" s="291" t="inlineStr"/>
      <c r="Q243" s="291" t="inlineStr"/>
      <c r="R243" s="291" t="inlineStr"/>
      <c r="S243" s="291" t="inlineStr"/>
      <c r="T243" s="262" t="n"/>
      <c r="U243" s="262" t="n"/>
      <c r="V243" s="262" t="n"/>
      <c r="W243" s="291" t="inlineStr"/>
      <c r="X243" s="262" t="n"/>
      <c r="Y243" s="292" t="n">
        <v>134.62</v>
      </c>
      <c r="Z243" s="262" t="n"/>
      <c r="AA243" s="262" t="n"/>
      <c r="AB243" s="262" t="n"/>
    </row>
    <row r="244" ht="12.2" customHeight="1" s="211">
      <c r="C244" s="269" t="inlineStr"/>
      <c r="H244" s="269" t="inlineStr">
        <is>
          <t>ФОТ</t>
        </is>
      </c>
      <c r="K244" s="269" t="inlineStr"/>
      <c r="M244" s="253" t="inlineStr"/>
      <c r="O244" s="253" t="inlineStr"/>
      <c r="P244" s="253" t="inlineStr"/>
      <c r="Q244" s="269" t="inlineStr"/>
      <c r="R244" s="269" t="inlineStr"/>
      <c r="S244" s="269" t="inlineStr"/>
      <c r="W244" s="269" t="inlineStr"/>
      <c r="Y244" s="284" t="n">
        <v>132.17</v>
      </c>
    </row>
    <row r="245" ht="61.35" customHeight="1" s="211">
      <c r="C245" s="269" t="inlineStr">
        <is>
          <t>812/пр_2020_прил._т._п.16_гр.3</t>
        </is>
      </c>
      <c r="H245" s="269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245" s="269" t="inlineStr">
        <is>
          <t>%</t>
        </is>
      </c>
      <c r="M245" s="293" t="n">
        <v>121</v>
      </c>
      <c r="O245" s="253" t="inlineStr"/>
      <c r="P245" s="284" t="n">
        <v>121</v>
      </c>
      <c r="Q245" s="269" t="inlineStr"/>
      <c r="R245" s="269" t="inlineStr"/>
      <c r="S245" s="269" t="inlineStr"/>
      <c r="W245" s="269" t="inlineStr"/>
      <c r="Y245" s="284" t="n">
        <v>159.93</v>
      </c>
    </row>
    <row r="246" ht="61.35" customHeight="1" s="211">
      <c r="C246" s="269" t="inlineStr">
        <is>
          <t>774/пр_2020_прил._т._п.16_гр.3</t>
        </is>
      </c>
      <c r="H246" s="269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246" s="269" t="inlineStr">
        <is>
          <t>%</t>
        </is>
      </c>
      <c r="M246" s="293" t="n">
        <v>72</v>
      </c>
      <c r="O246" s="253" t="inlineStr"/>
      <c r="P246" s="284" t="n">
        <v>72</v>
      </c>
      <c r="Q246" s="269" t="inlineStr"/>
      <c r="R246" s="269" t="inlineStr"/>
      <c r="S246" s="269" t="inlineStr"/>
      <c r="W246" s="269" t="inlineStr"/>
      <c r="Y246" s="284" t="n">
        <v>95.16</v>
      </c>
    </row>
    <row r="247">
      <c r="A247" s="294" t="n"/>
      <c r="B247" s="294" t="n"/>
      <c r="C247" s="294" t="n"/>
      <c r="D247" s="294" t="n"/>
      <c r="E247" s="294" t="n"/>
      <c r="F247" s="294" t="n"/>
      <c r="G247" s="294" t="n"/>
      <c r="H247" s="294" t="n"/>
      <c r="I247" s="294" t="n"/>
      <c r="J247" s="294" t="n"/>
      <c r="K247" s="294" t="n"/>
      <c r="L247" s="294" t="n"/>
      <c r="M247" s="294" t="n"/>
      <c r="N247" s="294" t="n"/>
      <c r="O247" s="294" t="n"/>
      <c r="P247" s="294" t="n"/>
      <c r="Q247" s="294" t="n"/>
      <c r="R247" s="294" t="n"/>
      <c r="S247" s="294" t="n"/>
      <c r="T247" s="294" t="n"/>
      <c r="U247" s="294" t="n"/>
      <c r="V247" s="294" t="n"/>
      <c r="W247" s="294" t="n"/>
      <c r="X247" s="294" t="n"/>
      <c r="Y247" s="294" t="n"/>
      <c r="Z247" s="294" t="n"/>
      <c r="AA247" s="294" t="n"/>
      <c r="AB247" s="294" t="n"/>
    </row>
    <row r="248" ht="12.2" customHeight="1" s="211">
      <c r="H248" s="278" t="inlineStr">
        <is>
          <t>Всего по позиции</t>
        </is>
      </c>
      <c r="R248" s="269" t="inlineStr"/>
      <c r="S248" s="282" t="n">
        <v>3897.1</v>
      </c>
      <c r="W248" s="269" t="inlineStr"/>
      <c r="Y248" s="282" t="n">
        <v>389.71</v>
      </c>
    </row>
    <row r="249" ht="12.2" customHeight="1" s="211">
      <c r="C249" s="297" t="inlineStr"/>
      <c r="H249" s="297" t="inlineStr">
        <is>
          <t>Итого по подразделу</t>
        </is>
      </c>
      <c r="P249" s="297" t="inlineStr"/>
      <c r="Q249" s="297" t="inlineStr"/>
      <c r="Y249" s="298" t="n">
        <v>24961.44</v>
      </c>
    </row>
    <row r="250">
      <c r="A250" s="294" t="n"/>
      <c r="B250" s="294" t="n"/>
      <c r="C250" s="294" t="n"/>
      <c r="D250" s="294" t="n"/>
      <c r="E250" s="294" t="n"/>
      <c r="F250" s="294" t="n"/>
      <c r="G250" s="294" t="n"/>
      <c r="H250" s="294" t="n"/>
      <c r="I250" s="294" t="n"/>
      <c r="J250" s="294" t="n"/>
      <c r="K250" s="294" t="n"/>
      <c r="L250" s="294" t="n"/>
      <c r="M250" s="294" t="n"/>
      <c r="N250" s="294" t="n"/>
      <c r="O250" s="294" t="n"/>
      <c r="P250" s="294" t="n"/>
      <c r="Q250" s="294" t="n"/>
      <c r="R250" s="294" t="n"/>
      <c r="S250" s="294" t="n"/>
      <c r="T250" s="294" t="n"/>
      <c r="U250" s="294" t="n"/>
      <c r="V250" s="294" t="n"/>
      <c r="W250" s="294" t="n"/>
      <c r="X250" s="294" t="n"/>
      <c r="Y250" s="294" t="n"/>
      <c r="Z250" s="294" t="n"/>
      <c r="AA250" s="294" t="n"/>
      <c r="AB250" s="294" t="n"/>
    </row>
    <row r="251" ht="12.2" customHeight="1" s="211">
      <c r="C251" s="269" t="inlineStr"/>
      <c r="H251" s="269" t="inlineStr">
        <is>
          <t>Итого прямые затраты по разделу "Беляева д.6"</t>
        </is>
      </c>
      <c r="P251" s="269" t="inlineStr"/>
      <c r="Q251" s="269" t="inlineStr"/>
      <c r="Y251" s="284" t="n">
        <v>17822.78</v>
      </c>
    </row>
    <row r="252" ht="12.2" customHeight="1" s="211">
      <c r="C252" s="285" t="inlineStr"/>
      <c r="H252" s="285" t="inlineStr">
        <is>
          <t xml:space="preserve">   в том числе:</t>
        </is>
      </c>
      <c r="P252" s="285" t="inlineStr"/>
      <c r="Q252" s="285" t="inlineStr"/>
      <c r="Y252" s="286" t="inlineStr"/>
    </row>
    <row r="253" ht="12.2" customHeight="1" s="211">
      <c r="C253" s="269" t="inlineStr"/>
      <c r="H253" s="269" t="inlineStr">
        <is>
          <t xml:space="preserve">   оплата труда (ОТ)</t>
        </is>
      </c>
      <c r="P253" s="269" t="inlineStr"/>
      <c r="Q253" s="269" t="inlineStr"/>
      <c r="Y253" s="284" t="n">
        <v>10008.51</v>
      </c>
    </row>
    <row r="254" ht="12.2" customHeight="1" s="211">
      <c r="C254" s="269" t="inlineStr"/>
      <c r="H254" s="269" t="inlineStr">
        <is>
          <t xml:space="preserve">   эксплуатация машин и механизмов</t>
        </is>
      </c>
      <c r="P254" s="269" t="inlineStr"/>
      <c r="Q254" s="269" t="inlineStr"/>
      <c r="Y254" s="284" t="n">
        <v>25.35</v>
      </c>
    </row>
    <row r="255" ht="12.2" customHeight="1" s="211">
      <c r="C255" s="269" t="inlineStr"/>
      <c r="H255" s="269" t="inlineStr">
        <is>
          <t xml:space="preserve">   оплата труда машинистов (ОТм)            </t>
        </is>
      </c>
      <c r="P255" s="269" t="inlineStr"/>
      <c r="Q255" s="269" t="inlineStr"/>
      <c r="Y255" s="284" t="n">
        <v>19.83</v>
      </c>
    </row>
    <row r="256" ht="12.2" customHeight="1" s="211">
      <c r="C256" s="269" t="inlineStr"/>
      <c r="H256" s="269" t="inlineStr">
        <is>
          <t xml:space="preserve">   материальные ресурсы</t>
        </is>
      </c>
      <c r="P256" s="269" t="inlineStr"/>
      <c r="Q256" s="269" t="inlineStr"/>
      <c r="Y256" s="284" t="n">
        <v>7769.09</v>
      </c>
    </row>
    <row r="257" ht="12.2" customHeight="1" s="211">
      <c r="C257" s="269" t="inlineStr"/>
      <c r="H257" s="269" t="inlineStr">
        <is>
          <t xml:space="preserve">   перевозка</t>
        </is>
      </c>
      <c r="P257" s="269" t="inlineStr"/>
      <c r="Q257" s="269" t="inlineStr"/>
      <c r="Y257" s="284" t="n">
        <v>0</v>
      </c>
    </row>
    <row r="258" ht="12.2" customHeight="1" s="211">
      <c r="C258" s="269" t="inlineStr"/>
      <c r="H258" s="269" t="inlineStr">
        <is>
          <t>Итого ФОТ (справочно)</t>
        </is>
      </c>
      <c r="P258" s="269" t="inlineStr"/>
      <c r="Q258" s="269" t="inlineStr"/>
      <c r="Y258" s="284" t="n">
        <v>10028.34</v>
      </c>
    </row>
    <row r="259" ht="12.2" customHeight="1" s="211">
      <c r="C259" s="269" t="inlineStr"/>
      <c r="H259" s="269" t="inlineStr">
        <is>
          <t>Итого накладные расходы</t>
        </is>
      </c>
      <c r="P259" s="269" t="inlineStr"/>
      <c r="Q259" s="269" t="inlineStr"/>
      <c r="Y259" s="284" t="n">
        <v>9897.799999999999</v>
      </c>
    </row>
    <row r="260" ht="12.2" customHeight="1" s="211">
      <c r="C260" s="269" t="inlineStr"/>
      <c r="H260" s="269" t="inlineStr">
        <is>
          <t>Итого сметная прибыль</t>
        </is>
      </c>
      <c r="P260" s="269" t="inlineStr"/>
      <c r="Q260" s="269" t="inlineStr"/>
      <c r="Y260" s="284" t="n">
        <v>5095.56</v>
      </c>
    </row>
    <row r="261" ht="12.2" customHeight="1" s="211">
      <c r="C261" s="269" t="inlineStr"/>
      <c r="H261" s="269" t="inlineStr">
        <is>
          <t>Итого оборудование</t>
        </is>
      </c>
      <c r="P261" s="269" t="inlineStr"/>
      <c r="Q261" s="269" t="inlineStr"/>
      <c r="Y261" s="284" t="n">
        <v>0</v>
      </c>
    </row>
    <row r="262" ht="12.2" customHeight="1" s="211">
      <c r="C262" s="269" t="inlineStr"/>
      <c r="H262" s="269" t="inlineStr">
        <is>
          <t>Итого прочие затраты</t>
        </is>
      </c>
      <c r="P262" s="269" t="inlineStr"/>
      <c r="Q262" s="269" t="inlineStr"/>
      <c r="Y262" s="284" t="n">
        <v>0</v>
      </c>
    </row>
    <row r="263" ht="12.2" customHeight="1" s="211">
      <c r="C263" s="278" t="inlineStr"/>
      <c r="H263" s="278" t="inlineStr">
        <is>
          <t>Итого по разделу "Беляева д.6"</t>
        </is>
      </c>
      <c r="P263" s="278" t="inlineStr"/>
      <c r="Q263" s="278" t="inlineStr"/>
      <c r="Y263" s="282" t="n">
        <v>32816.14</v>
      </c>
    </row>
    <row r="264" ht="12.2" customHeight="1" s="211">
      <c r="C264" s="285" t="inlineStr"/>
      <c r="H264" s="285" t="inlineStr">
        <is>
          <t xml:space="preserve">   в том числе:</t>
        </is>
      </c>
      <c r="P264" s="285" t="inlineStr"/>
      <c r="Q264" s="285" t="inlineStr"/>
      <c r="Y264" s="286" t="inlineStr"/>
    </row>
    <row r="265" ht="12.2" customHeight="1" s="211">
      <c r="C265" s="269" t="inlineStr"/>
      <c r="H265" s="269" t="inlineStr">
        <is>
          <t xml:space="preserve">   материальные ресурсы, отсутствующие в ФРСН </t>
        </is>
      </c>
      <c r="P265" s="269" t="inlineStr"/>
      <c r="Q265" s="269" t="inlineStr"/>
      <c r="Y265" s="284" t="n">
        <v>0</v>
      </c>
    </row>
    <row r="266" ht="12.2" customHeight="1" s="211">
      <c r="C266" s="269" t="inlineStr"/>
      <c r="H266" s="269" t="inlineStr">
        <is>
          <t xml:space="preserve">   оборудование, отсутствующее в ФРСН </t>
        </is>
      </c>
      <c r="P266" s="269" t="inlineStr"/>
      <c r="Q266" s="269" t="inlineStr"/>
      <c r="Y266" s="284" t="n">
        <v>0</v>
      </c>
    </row>
    <row r="267" ht="12.2" customHeight="1" s="211">
      <c r="C267" s="269" t="inlineStr"/>
      <c r="H267" s="269" t="inlineStr">
        <is>
          <t xml:space="preserve">   затраты труда рабочих</t>
        </is>
      </c>
      <c r="P267" s="253" t="inlineStr">
        <is>
          <t>21,3858</t>
        </is>
      </c>
      <c r="Q267" s="269" t="inlineStr"/>
      <c r="Y267" s="253" t="inlineStr"/>
    </row>
    <row r="268" ht="12.2" customHeight="1" s="211">
      <c r="C268" s="269" t="inlineStr"/>
      <c r="H268" s="269" t="inlineStr">
        <is>
          <t xml:space="preserve">   затраты труда машинистов</t>
        </is>
      </c>
      <c r="P268" s="253" t="inlineStr">
        <is>
          <t>0,0389</t>
        </is>
      </c>
      <c r="Q268" s="269" t="inlineStr"/>
      <c r="Y268" s="253" t="inlineStr"/>
    </row>
    <row r="269">
      <c r="A269" s="300" t="n"/>
      <c r="B269" s="300" t="n"/>
      <c r="C269" s="300" t="n"/>
      <c r="D269" s="300" t="n"/>
      <c r="E269" s="300" t="n"/>
      <c r="F269" s="300" t="n"/>
      <c r="G269" s="300" t="n"/>
      <c r="H269" s="300" t="n"/>
      <c r="I269" s="300" t="n"/>
      <c r="J269" s="300" t="n"/>
      <c r="K269" s="300" t="n"/>
      <c r="L269" s="300" t="n"/>
      <c r="M269" s="300" t="n"/>
      <c r="N269" s="300" t="n"/>
      <c r="O269" s="300" t="n"/>
      <c r="P269" s="300" t="n"/>
      <c r="Q269" s="300" t="n"/>
      <c r="R269" s="300" t="n"/>
      <c r="S269" s="300" t="n"/>
      <c r="T269" s="300" t="n"/>
      <c r="U269" s="300" t="n"/>
      <c r="V269" s="300" t="n"/>
      <c r="W269" s="300" t="n"/>
      <c r="X269" s="300" t="n"/>
      <c r="Y269" s="300" t="n"/>
      <c r="Z269" s="300" t="n"/>
      <c r="AA269" s="300" t="n"/>
      <c r="AB269" s="300" t="n"/>
    </row>
    <row r="270" ht="12.2" customHeight="1" s="211">
      <c r="C270" s="278" t="inlineStr"/>
      <c r="H270" s="278" t="inlineStr">
        <is>
          <t>ВСЕГО строительные работы</t>
        </is>
      </c>
      <c r="P270" s="278" t="inlineStr"/>
      <c r="Q270" s="278" t="inlineStr"/>
      <c r="Y270" s="282" t="n">
        <v>32816.14</v>
      </c>
    </row>
    <row r="271" ht="12.2" customHeight="1" s="211">
      <c r="C271" s="285" t="inlineStr"/>
      <c r="H271" s="285" t="inlineStr">
        <is>
          <t xml:space="preserve">   в том числе:</t>
        </is>
      </c>
      <c r="P271" s="285" t="inlineStr"/>
      <c r="Q271" s="285" t="inlineStr"/>
      <c r="Y271" s="286" t="inlineStr"/>
    </row>
    <row r="272" ht="12.2" customHeight="1" s="211">
      <c r="C272" s="269" t="inlineStr"/>
      <c r="H272" s="269" t="inlineStr">
        <is>
          <t xml:space="preserve">   всего прямые затраты</t>
        </is>
      </c>
      <c r="P272" s="269" t="inlineStr"/>
      <c r="Q272" s="269" t="inlineStr"/>
      <c r="Y272" s="284" t="n">
        <v>17822.78</v>
      </c>
    </row>
    <row r="273" ht="12.2" customHeight="1" s="211">
      <c r="C273" s="285" t="inlineStr"/>
      <c r="H273" s="285" t="inlineStr">
        <is>
          <t xml:space="preserve">      в том числе:</t>
        </is>
      </c>
      <c r="P273" s="285" t="inlineStr"/>
      <c r="Q273" s="285" t="inlineStr"/>
      <c r="Y273" s="286" t="inlineStr"/>
    </row>
    <row r="274" ht="12.2" customHeight="1" s="211">
      <c r="C274" s="269" t="inlineStr"/>
      <c r="H274" s="269" t="inlineStr">
        <is>
          <t xml:space="preserve">      оплата труда (ОТ)</t>
        </is>
      </c>
      <c r="P274" s="269" t="inlineStr"/>
      <c r="Q274" s="269" t="inlineStr"/>
      <c r="Y274" s="284" t="n">
        <v>10008.51</v>
      </c>
    </row>
    <row r="275" ht="12.2" customHeight="1" s="211">
      <c r="C275" s="269" t="inlineStr"/>
      <c r="H275" s="269" t="inlineStr">
        <is>
          <t xml:space="preserve">      эксплуатация машин и механизмов</t>
        </is>
      </c>
      <c r="P275" s="269" t="inlineStr"/>
      <c r="Q275" s="269" t="inlineStr"/>
      <c r="Y275" s="284" t="n">
        <v>25.35</v>
      </c>
    </row>
    <row r="276" ht="12.2" customHeight="1" s="211">
      <c r="C276" s="269" t="inlineStr"/>
      <c r="H276" s="269" t="inlineStr">
        <is>
          <t xml:space="preserve">      оплата труда машинистов (ОТм)            </t>
        </is>
      </c>
      <c r="P276" s="269" t="inlineStr"/>
      <c r="Q276" s="269" t="inlineStr"/>
      <c r="Y276" s="284" t="n">
        <v>19.83</v>
      </c>
    </row>
    <row r="277" ht="12.2" customHeight="1" s="211">
      <c r="C277" s="269" t="inlineStr"/>
      <c r="H277" s="269" t="inlineStr">
        <is>
          <t xml:space="preserve">      материальные ресурсы</t>
        </is>
      </c>
      <c r="P277" s="269" t="inlineStr"/>
      <c r="Q277" s="269" t="inlineStr"/>
      <c r="Y277" s="284" t="n">
        <v>7769.09</v>
      </c>
    </row>
    <row r="278" ht="12.2" customHeight="1" s="211">
      <c r="C278" s="269" t="inlineStr"/>
      <c r="H278" s="269" t="inlineStr">
        <is>
          <t xml:space="preserve">      перевозка</t>
        </is>
      </c>
      <c r="P278" s="269" t="inlineStr"/>
      <c r="Q278" s="269" t="inlineStr"/>
      <c r="Y278" s="284" t="n">
        <v>0</v>
      </c>
    </row>
    <row r="279" ht="12.2" customHeight="1" s="211">
      <c r="C279" s="269" t="inlineStr"/>
      <c r="H279" s="269" t="inlineStr">
        <is>
          <t xml:space="preserve">   всего ФОТ</t>
        </is>
      </c>
      <c r="P279" s="269" t="inlineStr"/>
      <c r="Q279" s="269" t="inlineStr"/>
      <c r="Y279" s="284" t="n">
        <v>10028.34</v>
      </c>
    </row>
    <row r="280" ht="12.2" customHeight="1" s="211">
      <c r="C280" s="269" t="inlineStr"/>
      <c r="H280" s="269" t="inlineStr">
        <is>
          <t xml:space="preserve">   всего накладные расходы</t>
        </is>
      </c>
      <c r="P280" s="269" t="inlineStr"/>
      <c r="Q280" s="269" t="inlineStr"/>
      <c r="Y280" s="284" t="n">
        <v>9897.799999999999</v>
      </c>
    </row>
    <row r="281" ht="12.2" customHeight="1" s="211">
      <c r="C281" s="269" t="inlineStr"/>
      <c r="H281" s="269" t="inlineStr">
        <is>
          <t xml:space="preserve">   всего сметная прибыль</t>
        </is>
      </c>
      <c r="P281" s="269" t="inlineStr"/>
      <c r="Q281" s="269" t="inlineStr"/>
      <c r="Y281" s="284" t="n">
        <v>5095.56</v>
      </c>
    </row>
    <row r="282" ht="12.2" customHeight="1" s="211">
      <c r="C282" s="278" t="inlineStr"/>
      <c r="H282" s="278" t="inlineStr">
        <is>
          <t>ВСЕГО монтажные работы</t>
        </is>
      </c>
      <c r="P282" s="278" t="inlineStr"/>
      <c r="Q282" s="278" t="inlineStr"/>
      <c r="Y282" s="282" t="n">
        <v>0</v>
      </c>
    </row>
    <row r="283" ht="12.2" customHeight="1" s="211">
      <c r="C283" s="285" t="inlineStr"/>
      <c r="H283" s="285" t="inlineStr">
        <is>
          <t xml:space="preserve">   в том числе:</t>
        </is>
      </c>
      <c r="P283" s="285" t="inlineStr"/>
      <c r="Q283" s="285" t="inlineStr"/>
      <c r="Y283" s="286" t="inlineStr"/>
    </row>
    <row r="284" ht="12.2" customHeight="1" s="211">
      <c r="C284" s="269" t="inlineStr"/>
      <c r="H284" s="269" t="inlineStr">
        <is>
          <t xml:space="preserve">   всего прямые затраты</t>
        </is>
      </c>
      <c r="P284" s="269" t="inlineStr"/>
      <c r="Q284" s="269" t="inlineStr"/>
      <c r="Y284" s="284" t="n">
        <v>0</v>
      </c>
    </row>
    <row r="285" ht="12.2" customHeight="1" s="211">
      <c r="C285" s="285" t="inlineStr"/>
      <c r="H285" s="285" t="inlineStr">
        <is>
          <t xml:space="preserve">      в том числе:</t>
        </is>
      </c>
      <c r="P285" s="285" t="inlineStr"/>
      <c r="Q285" s="285" t="inlineStr"/>
      <c r="Y285" s="286" t="inlineStr"/>
    </row>
    <row r="286" ht="12.2" customHeight="1" s="211">
      <c r="C286" s="269" t="inlineStr"/>
      <c r="H286" s="269" t="inlineStr">
        <is>
          <t xml:space="preserve">      оплата труда (ОТ)</t>
        </is>
      </c>
      <c r="P286" s="269" t="inlineStr"/>
      <c r="Q286" s="269" t="inlineStr"/>
      <c r="Y286" s="284" t="n">
        <v>0</v>
      </c>
    </row>
    <row r="287" ht="12.2" customHeight="1" s="211">
      <c r="C287" s="269" t="inlineStr"/>
      <c r="H287" s="269" t="inlineStr">
        <is>
          <t xml:space="preserve">      эксплуатация машин и механизмов</t>
        </is>
      </c>
      <c r="P287" s="269" t="inlineStr"/>
      <c r="Q287" s="269" t="inlineStr"/>
      <c r="Y287" s="284" t="n">
        <v>0</v>
      </c>
    </row>
    <row r="288" ht="12.2" customHeight="1" s="211">
      <c r="C288" s="269" t="inlineStr"/>
      <c r="H288" s="269" t="inlineStr">
        <is>
          <t xml:space="preserve">      оплата труда машинистов (ОТм)            </t>
        </is>
      </c>
      <c r="P288" s="269" t="inlineStr"/>
      <c r="Q288" s="269" t="inlineStr"/>
      <c r="Y288" s="284" t="n">
        <v>0</v>
      </c>
    </row>
    <row r="289" ht="12.2" customHeight="1" s="211">
      <c r="C289" s="269" t="inlineStr"/>
      <c r="H289" s="269" t="inlineStr">
        <is>
          <t xml:space="preserve">      материальные ресурсы</t>
        </is>
      </c>
      <c r="P289" s="269" t="inlineStr"/>
      <c r="Q289" s="269" t="inlineStr"/>
      <c r="Y289" s="284" t="n">
        <v>0</v>
      </c>
    </row>
    <row r="290" ht="12.2" customHeight="1" s="211">
      <c r="C290" s="269" t="inlineStr"/>
      <c r="H290" s="269" t="inlineStr">
        <is>
          <t xml:space="preserve">      перевозка</t>
        </is>
      </c>
      <c r="P290" s="269" t="inlineStr"/>
      <c r="Q290" s="269" t="inlineStr"/>
      <c r="Y290" s="284" t="n">
        <v>0</v>
      </c>
    </row>
    <row r="291" ht="12.2" customHeight="1" s="211">
      <c r="C291" s="269" t="inlineStr"/>
      <c r="H291" s="269" t="inlineStr">
        <is>
          <t xml:space="preserve">   всего ФОТ</t>
        </is>
      </c>
      <c r="P291" s="269" t="inlineStr"/>
      <c r="Q291" s="269" t="inlineStr"/>
      <c r="Y291" s="284" t="n">
        <v>0</v>
      </c>
    </row>
    <row r="292" ht="12.2" customHeight="1" s="211">
      <c r="C292" s="269" t="inlineStr"/>
      <c r="H292" s="269" t="inlineStr">
        <is>
          <t xml:space="preserve">   всего накладные расходы</t>
        </is>
      </c>
      <c r="P292" s="269" t="inlineStr"/>
      <c r="Q292" s="269" t="inlineStr"/>
      <c r="Y292" s="284" t="n">
        <v>0</v>
      </c>
    </row>
    <row r="293" ht="12.2" customHeight="1" s="211">
      <c r="C293" s="269" t="inlineStr"/>
      <c r="H293" s="269" t="inlineStr">
        <is>
          <t xml:space="preserve">   всего сметная прибыль</t>
        </is>
      </c>
      <c r="P293" s="269" t="inlineStr"/>
      <c r="Q293" s="269" t="inlineStr"/>
      <c r="Y293" s="284" t="n">
        <v>0</v>
      </c>
    </row>
    <row r="294" ht="12.2" customHeight="1" s="211">
      <c r="C294" s="278" t="inlineStr"/>
      <c r="H294" s="278" t="inlineStr">
        <is>
          <t>ВСЕГО оборудование</t>
        </is>
      </c>
      <c r="P294" s="278" t="inlineStr"/>
      <c r="Q294" s="278" t="inlineStr"/>
      <c r="Y294" s="282" t="n">
        <v>0</v>
      </c>
    </row>
    <row r="295" ht="12.2" customHeight="1" s="211">
      <c r="C295" s="278" t="inlineStr"/>
      <c r="H295" s="278" t="inlineStr">
        <is>
          <t>ВСЕГО прочие затраты</t>
        </is>
      </c>
      <c r="P295" s="278" t="inlineStr"/>
      <c r="Q295" s="278" t="inlineStr"/>
      <c r="Y295" s="282" t="n">
        <v>0</v>
      </c>
    </row>
    <row r="296" ht="12.2" customHeight="1" s="211">
      <c r="C296" s="285" t="inlineStr"/>
      <c r="H296" s="285" t="inlineStr">
        <is>
          <t xml:space="preserve">   в том числе:</t>
        </is>
      </c>
      <c r="P296" s="285" t="inlineStr"/>
      <c r="Q296" s="285" t="inlineStr"/>
      <c r="Y296" s="286" t="inlineStr"/>
    </row>
    <row r="297" ht="12.2" customHeight="1" s="211">
      <c r="C297" s="269" t="inlineStr"/>
      <c r="H297" s="269" t="inlineStr">
        <is>
          <t xml:space="preserve">   прочие затраты</t>
        </is>
      </c>
      <c r="P297" s="269" t="inlineStr"/>
      <c r="Q297" s="269" t="inlineStr"/>
      <c r="Y297" s="284" t="n">
        <v>0</v>
      </c>
    </row>
    <row r="298" ht="12.2" customHeight="1" s="211">
      <c r="C298" s="269" t="inlineStr"/>
      <c r="H298" s="269" t="inlineStr">
        <is>
          <t xml:space="preserve">   прочие работы</t>
        </is>
      </c>
      <c r="P298" s="269" t="inlineStr"/>
      <c r="Q298" s="269" t="inlineStr"/>
      <c r="Y298" s="284" t="n">
        <v>0</v>
      </c>
    </row>
    <row r="299" ht="12.2" customHeight="1" s="211">
      <c r="C299" s="285" t="inlineStr"/>
      <c r="H299" s="285" t="inlineStr">
        <is>
          <t xml:space="preserve">   в том числе:</t>
        </is>
      </c>
      <c r="P299" s="285" t="inlineStr"/>
      <c r="Q299" s="285" t="inlineStr"/>
      <c r="Y299" s="286" t="inlineStr"/>
    </row>
    <row r="300" ht="12.2" customHeight="1" s="211">
      <c r="C300" s="269" t="inlineStr"/>
      <c r="H300" s="269" t="inlineStr">
        <is>
          <t xml:space="preserve">   всего прямые затраты</t>
        </is>
      </c>
      <c r="P300" s="269" t="inlineStr"/>
      <c r="Q300" s="269" t="inlineStr"/>
      <c r="Y300" s="284" t="n">
        <v>0</v>
      </c>
    </row>
    <row r="301" ht="12.2" customHeight="1" s="211">
      <c r="C301" s="285" t="inlineStr"/>
      <c r="H301" s="285" t="inlineStr">
        <is>
          <t xml:space="preserve">      в том числе:</t>
        </is>
      </c>
      <c r="P301" s="285" t="inlineStr"/>
      <c r="Q301" s="285" t="inlineStr"/>
      <c r="Y301" s="286" t="inlineStr"/>
    </row>
    <row r="302" ht="12.2" customHeight="1" s="211">
      <c r="C302" s="269" t="inlineStr"/>
      <c r="H302" s="269" t="inlineStr">
        <is>
          <t xml:space="preserve">      оплата труда (ОТ)</t>
        </is>
      </c>
      <c r="P302" s="269" t="inlineStr"/>
      <c r="Q302" s="269" t="inlineStr"/>
      <c r="Y302" s="284" t="n">
        <v>0</v>
      </c>
    </row>
    <row r="303" ht="12.2" customHeight="1" s="211">
      <c r="C303" s="269" t="inlineStr"/>
      <c r="H303" s="269" t="inlineStr">
        <is>
          <t xml:space="preserve">      эксплуатация машин и механизмов</t>
        </is>
      </c>
      <c r="P303" s="269" t="inlineStr"/>
      <c r="Q303" s="269" t="inlineStr"/>
      <c r="Y303" s="284" t="n">
        <v>0</v>
      </c>
    </row>
    <row r="304" ht="12.2" customHeight="1" s="211">
      <c r="C304" s="269" t="inlineStr"/>
      <c r="H304" s="269" t="inlineStr">
        <is>
          <t xml:space="preserve">      оплата труда машинистов (ОТм)            </t>
        </is>
      </c>
      <c r="P304" s="269" t="inlineStr"/>
      <c r="Q304" s="269" t="inlineStr"/>
      <c r="Y304" s="284" t="n">
        <v>0</v>
      </c>
    </row>
    <row r="305" ht="12.2" customHeight="1" s="211">
      <c r="C305" s="269" t="inlineStr"/>
      <c r="H305" s="269" t="inlineStr">
        <is>
          <t xml:space="preserve">      материальные ресурсы</t>
        </is>
      </c>
      <c r="P305" s="269" t="inlineStr"/>
      <c r="Q305" s="269" t="inlineStr"/>
      <c r="Y305" s="284" t="n">
        <v>0</v>
      </c>
    </row>
    <row r="306" ht="12.2" customHeight="1" s="211">
      <c r="C306" s="269" t="inlineStr"/>
      <c r="H306" s="269" t="inlineStr">
        <is>
          <t xml:space="preserve">      перевозка</t>
        </is>
      </c>
      <c r="P306" s="269" t="inlineStr"/>
      <c r="Q306" s="269" t="inlineStr"/>
      <c r="Y306" s="284" t="n">
        <v>0</v>
      </c>
    </row>
    <row r="307" ht="12.2" customHeight="1" s="211">
      <c r="C307" s="269" t="inlineStr"/>
      <c r="H307" s="269" t="inlineStr">
        <is>
          <t xml:space="preserve">   всего ФОТ</t>
        </is>
      </c>
      <c r="P307" s="269" t="inlineStr"/>
      <c r="Q307" s="269" t="inlineStr"/>
      <c r="Y307" s="284" t="n">
        <v>0</v>
      </c>
    </row>
    <row r="308" ht="12.2" customHeight="1" s="211">
      <c r="C308" s="269" t="inlineStr"/>
      <c r="H308" s="269" t="inlineStr">
        <is>
          <t xml:space="preserve">   всего накладные расходы</t>
        </is>
      </c>
      <c r="P308" s="269" t="inlineStr"/>
      <c r="Q308" s="269" t="inlineStr"/>
      <c r="Y308" s="284" t="n">
        <v>0</v>
      </c>
    </row>
    <row r="309" ht="12.2" customHeight="1" s="211">
      <c r="C309" s="269" t="inlineStr"/>
      <c r="H309" s="269" t="inlineStr">
        <is>
          <t xml:space="preserve">   всего сметная прибыль</t>
        </is>
      </c>
      <c r="P309" s="269" t="inlineStr"/>
      <c r="Q309" s="269" t="inlineStr"/>
      <c r="Y309" s="284" t="n">
        <v>0</v>
      </c>
    </row>
    <row r="310" ht="12.2" customHeight="1" s="211">
      <c r="C310" s="278" t="inlineStr"/>
      <c r="H310" s="278" t="inlineStr">
        <is>
          <t>ВСЕГО по акту</t>
        </is>
      </c>
      <c r="P310" s="278" t="inlineStr"/>
      <c r="Q310" s="278" t="inlineStr"/>
      <c r="Y310" s="282" t="n">
        <v>32816.14</v>
      </c>
    </row>
    <row r="311" ht="12.2" customHeight="1" s="211">
      <c r="C311" s="285" t="inlineStr"/>
      <c r="H311" s="285" t="inlineStr">
        <is>
          <t xml:space="preserve">   в том числе:</t>
        </is>
      </c>
      <c r="P311" s="285" t="inlineStr"/>
      <c r="Q311" s="285" t="inlineStr"/>
      <c r="Y311" s="286" t="inlineStr"/>
    </row>
    <row r="312" ht="12.2" customHeight="1" s="211">
      <c r="C312" s="269" t="inlineStr"/>
      <c r="H312" s="269" t="inlineStr">
        <is>
          <t xml:space="preserve">   Всего прямые затраты по акту</t>
        </is>
      </c>
      <c r="P312" s="269" t="inlineStr"/>
      <c r="Q312" s="269" t="inlineStr"/>
      <c r="Y312" s="284" t="n">
        <v>17822.78</v>
      </c>
    </row>
    <row r="313" ht="12.2" customHeight="1" s="211">
      <c r="C313" s="285" t="inlineStr"/>
      <c r="H313" s="285" t="inlineStr">
        <is>
          <t xml:space="preserve">      в том числе:</t>
        </is>
      </c>
      <c r="P313" s="285" t="inlineStr"/>
      <c r="Q313" s="285" t="inlineStr"/>
      <c r="Y313" s="286" t="inlineStr"/>
    </row>
    <row r="314" ht="12.2" customHeight="1" s="211">
      <c r="C314" s="269" t="inlineStr"/>
      <c r="H314" s="269" t="inlineStr">
        <is>
          <t xml:space="preserve">      оплата труда (ОТ)</t>
        </is>
      </c>
      <c r="P314" s="269" t="inlineStr"/>
      <c r="Q314" s="269" t="inlineStr"/>
      <c r="Y314" s="284" t="n">
        <v>10008.51</v>
      </c>
    </row>
    <row r="315" ht="12.2" customHeight="1" s="211">
      <c r="C315" s="269" t="inlineStr"/>
      <c r="H315" s="269" t="inlineStr">
        <is>
          <t xml:space="preserve">      эксплуатация машин и механизмов</t>
        </is>
      </c>
      <c r="P315" s="269" t="inlineStr"/>
      <c r="Q315" s="269" t="inlineStr"/>
      <c r="Y315" s="284" t="n">
        <v>25.35</v>
      </c>
    </row>
    <row r="316" ht="12.2" customHeight="1" s="211">
      <c r="C316" s="269" t="inlineStr"/>
      <c r="H316" s="269" t="inlineStr">
        <is>
          <t xml:space="preserve">      оплата труда машинистов (ОТм)            </t>
        </is>
      </c>
      <c r="P316" s="269" t="inlineStr"/>
      <c r="Q316" s="269" t="inlineStr"/>
      <c r="Y316" s="284" t="n">
        <v>19.83</v>
      </c>
    </row>
    <row r="317" ht="12.2" customHeight="1" s="211">
      <c r="C317" s="269" t="inlineStr"/>
      <c r="H317" s="269" t="inlineStr">
        <is>
          <t xml:space="preserve">      материальные ресурсы</t>
        </is>
      </c>
      <c r="P317" s="269" t="inlineStr"/>
      <c r="Q317" s="269" t="inlineStr"/>
      <c r="Y317" s="284" t="n">
        <v>7769.09</v>
      </c>
    </row>
    <row r="318" ht="12.2" customHeight="1" s="211">
      <c r="C318" s="269" t="inlineStr"/>
      <c r="H318" s="269" t="inlineStr">
        <is>
          <t xml:space="preserve">      перевозка</t>
        </is>
      </c>
      <c r="P318" s="269" t="inlineStr"/>
      <c r="Q318" s="269" t="inlineStr"/>
      <c r="Y318" s="284" t="n">
        <v>0</v>
      </c>
    </row>
    <row r="319" ht="12.2" customHeight="1" s="211">
      <c r="C319" s="269" t="inlineStr"/>
      <c r="H319" s="269" t="inlineStr">
        <is>
          <t xml:space="preserve">   Всего ФОТ</t>
        </is>
      </c>
      <c r="P319" s="269" t="inlineStr"/>
      <c r="Q319" s="269" t="inlineStr"/>
      <c r="Y319" s="284" t="n">
        <v>10028.34</v>
      </c>
    </row>
    <row r="320" ht="12.2" customHeight="1" s="211">
      <c r="C320" s="269" t="inlineStr"/>
      <c r="H320" s="269" t="inlineStr">
        <is>
          <t xml:space="preserve">   Всего накладные расходы</t>
        </is>
      </c>
      <c r="P320" s="269" t="inlineStr"/>
      <c r="Q320" s="269" t="inlineStr"/>
      <c r="Y320" s="284" t="n">
        <v>9897.799999999999</v>
      </c>
    </row>
    <row r="321" ht="12.2" customHeight="1" s="211">
      <c r="C321" s="269" t="inlineStr"/>
      <c r="H321" s="269" t="inlineStr">
        <is>
          <t xml:space="preserve">   Всего сметная прибыль</t>
        </is>
      </c>
      <c r="P321" s="269" t="inlineStr"/>
      <c r="Q321" s="269" t="inlineStr"/>
      <c r="Y321" s="284" t="n">
        <v>5095.56</v>
      </c>
    </row>
    <row r="322" ht="12.2" customHeight="1" s="211">
      <c r="C322" s="269" t="inlineStr"/>
      <c r="H322" s="269" t="inlineStr">
        <is>
          <t xml:space="preserve">   Всего оборудование</t>
        </is>
      </c>
      <c r="P322" s="269" t="inlineStr"/>
      <c r="Q322" s="269" t="inlineStr"/>
      <c r="Y322" s="284" t="n">
        <v>0</v>
      </c>
    </row>
    <row r="323" ht="12.2" customHeight="1" s="211">
      <c r="C323" s="269" t="inlineStr"/>
      <c r="H323" s="269" t="inlineStr">
        <is>
          <t xml:space="preserve">   Всего прочие затраты</t>
        </is>
      </c>
      <c r="P323" s="269" t="inlineStr"/>
      <c r="Q323" s="269" t="inlineStr"/>
      <c r="Y323" s="284" t="n">
        <v>0</v>
      </c>
    </row>
    <row r="324" ht="12.2" customHeight="1" s="211">
      <c r="C324" s="297" t="inlineStr"/>
      <c r="H324" s="297" t="inlineStr">
        <is>
          <t>Справочно</t>
        </is>
      </c>
      <c r="P324" s="297" t="inlineStr"/>
      <c r="Q324" s="297" t="inlineStr"/>
      <c r="Y324" s="301" t="inlineStr"/>
    </row>
    <row r="325" ht="12.2" customHeight="1" s="211">
      <c r="C325" s="269" t="inlineStr"/>
      <c r="H325" s="269" t="inlineStr">
        <is>
          <t xml:space="preserve">   материальные ресурсы, отсутствующие в ФРСН </t>
        </is>
      </c>
      <c r="P325" s="269" t="inlineStr"/>
      <c r="Q325" s="269" t="inlineStr"/>
      <c r="Y325" s="284" t="n">
        <v>0</v>
      </c>
    </row>
    <row r="326" ht="12.2" customHeight="1" s="211">
      <c r="C326" s="269" t="inlineStr"/>
      <c r="H326" s="269" t="inlineStr">
        <is>
          <t xml:space="preserve">   оборудование, отсутствующее в ФРСН </t>
        </is>
      </c>
      <c r="P326" s="269" t="inlineStr"/>
      <c r="Q326" s="269" t="inlineStr"/>
      <c r="Y326" s="284" t="n">
        <v>0</v>
      </c>
    </row>
    <row r="327" ht="12.2" customHeight="1" s="211">
      <c r="C327" s="269" t="inlineStr"/>
      <c r="H327" s="269" t="inlineStr">
        <is>
          <t xml:space="preserve">   затраты труда рабочих</t>
        </is>
      </c>
      <c r="P327" s="253" t="inlineStr">
        <is>
          <t>21,3858</t>
        </is>
      </c>
      <c r="Q327" s="269" t="inlineStr"/>
      <c r="Y327" s="253" t="inlineStr"/>
    </row>
    <row r="328" ht="12.2" customHeight="1" s="211">
      <c r="C328" s="269" t="inlineStr"/>
      <c r="H328" s="269" t="inlineStr">
        <is>
          <t xml:space="preserve">   затраты труда машинистов</t>
        </is>
      </c>
      <c r="P328" s="253" t="inlineStr">
        <is>
          <t>0,0389</t>
        </is>
      </c>
      <c r="Q328" s="269" t="inlineStr"/>
      <c r="Y328" s="253" t="inlineStr"/>
    </row>
    <row r="329" ht="12.2" customHeight="1" s="211">
      <c r="C329" s="269" t="inlineStr"/>
      <c r="H329" s="269" t="inlineStr">
        <is>
          <t xml:space="preserve">   Масса мусора</t>
        </is>
      </c>
      <c r="P329" s="253" t="inlineStr">
        <is>
          <t>0,069</t>
        </is>
      </c>
      <c r="Q329" s="269" t="inlineStr"/>
      <c r="Y329" s="253" t="inlineStr"/>
    </row>
    <row r="330" ht="12.2" customHeight="1" s="211">
      <c r="C330" s="269" t="inlineStr"/>
      <c r="H330" s="269" t="inlineStr">
        <is>
          <t>НДС, %</t>
        </is>
      </c>
      <c r="P330" s="253" t="inlineStr">
        <is>
          <t>20,00</t>
        </is>
      </c>
      <c r="Q330" s="269" t="inlineStr"/>
      <c r="Y330" s="284" t="n">
        <v>6563.23</v>
      </c>
    </row>
    <row r="331" ht="12.2" customHeight="1" s="211">
      <c r="C331" s="278" t="inlineStr"/>
      <c r="H331" s="278" t="inlineStr">
        <is>
          <t>Всего</t>
        </is>
      </c>
      <c r="P331" s="278" t="inlineStr"/>
      <c r="Q331" s="278" t="inlineStr"/>
      <c r="Y331" s="282" t="n">
        <v>39379.37</v>
      </c>
    </row>
    <row r="332" ht="24.6" customHeight="1" s="211">
      <c r="A332" s="269" t="inlineStr"/>
    </row>
    <row r="333" ht="36.75" customHeight="1" s="211">
      <c r="A333" s="302" t="inlineStr">
        <is>
          <t xml:space="preserve">Сдал: </t>
        </is>
      </c>
      <c r="F333" s="303" t="inlineStr">
        <is>
          <t xml:space="preserve"> Генеральный директор </t>
        </is>
      </c>
      <c r="G333" s="260" t="n"/>
      <c r="H333" s="260" t="n"/>
      <c r="I333" s="302" t="inlineStr">
        <is>
          <t xml:space="preserve"> _____________________ </t>
        </is>
      </c>
      <c r="J333" s="303" t="inlineStr">
        <is>
          <t xml:space="preserve"> Петросян А В</t>
        </is>
      </c>
      <c r="K333" s="260" t="n"/>
      <c r="L333" s="260" t="n"/>
      <c r="M333" s="260" t="n"/>
      <c r="N333" s="260" t="n"/>
      <c r="O333" s="260" t="n"/>
      <c r="P333" s="260" t="n"/>
      <c r="Q333" s="260" t="n"/>
      <c r="R333" s="260" t="n"/>
      <c r="S333" s="260" t="n"/>
      <c r="T333" s="260" t="n"/>
      <c r="U333" s="260" t="n"/>
      <c r="V333" s="260" t="n"/>
      <c r="W333" s="260" t="n"/>
      <c r="X333" s="260" t="n"/>
      <c r="Y333" s="260" t="n"/>
      <c r="Z333" s="260" t="n"/>
      <c r="AA333" s="260" t="n"/>
      <c r="AB333" s="260" t="n"/>
    </row>
    <row r="334" ht="12.2" customHeight="1" s="211">
      <c r="A334" s="269" t="inlineStr"/>
      <c r="F334" s="269" t="inlineStr">
        <is>
          <t xml:space="preserve">      (должность)</t>
        </is>
      </c>
      <c r="I334" s="269" t="inlineStr">
        <is>
          <t xml:space="preserve">       (подпись)</t>
        </is>
      </c>
      <c r="J334" s="269" t="inlineStr">
        <is>
          <t xml:space="preserve"> (расшифровка подписи)</t>
        </is>
      </c>
    </row>
    <row r="335" ht="14.85" customHeight="1" s="211">
      <c r="A335" s="304" t="inlineStr">
        <is>
          <t xml:space="preserve">    М.П.</t>
        </is>
      </c>
    </row>
    <row r="336" ht="36.75" customHeight="1" s="211">
      <c r="A336" s="302" t="inlineStr">
        <is>
          <t xml:space="preserve">Принял: </t>
        </is>
      </c>
      <c r="F336" s="303" t="inlineStr">
        <is>
          <t xml:space="preserve">  </t>
        </is>
      </c>
      <c r="G336" s="260" t="n"/>
      <c r="H336" s="260" t="n"/>
      <c r="I336" s="302" t="inlineStr">
        <is>
          <t xml:space="preserve"> _____________________ </t>
        </is>
      </c>
      <c r="J336" s="303" t="inlineStr">
        <is>
          <t xml:space="preserve"> </t>
        </is>
      </c>
      <c r="K336" s="260" t="n"/>
      <c r="L336" s="260" t="n"/>
      <c r="M336" s="260" t="n"/>
      <c r="N336" s="260" t="n"/>
      <c r="O336" s="260" t="n"/>
      <c r="P336" s="260" t="n"/>
      <c r="Q336" s="260" t="n"/>
      <c r="R336" s="260" t="n"/>
      <c r="S336" s="260" t="n"/>
      <c r="T336" s="260" t="n"/>
      <c r="U336" s="260" t="n"/>
      <c r="V336" s="260" t="n"/>
      <c r="W336" s="260" t="n"/>
      <c r="X336" s="260" t="n"/>
      <c r="Y336" s="260" t="n"/>
      <c r="Z336" s="260" t="n"/>
      <c r="AA336" s="260" t="n"/>
      <c r="AB336" s="260" t="n"/>
    </row>
    <row r="337" ht="12.2" customHeight="1" s="211">
      <c r="A337" s="269" t="inlineStr"/>
      <c r="F337" s="269" t="inlineStr">
        <is>
          <t xml:space="preserve">      (должность)</t>
        </is>
      </c>
      <c r="I337" s="269" t="inlineStr">
        <is>
          <t xml:space="preserve">       (подпись)</t>
        </is>
      </c>
      <c r="J337" s="269" t="inlineStr">
        <is>
          <t xml:space="preserve"> (расшифровка подписи)</t>
        </is>
      </c>
    </row>
    <row r="338" ht="14.85" customHeight="1" s="211">
      <c r="A338" s="304" t="inlineStr">
        <is>
          <t xml:space="preserve">    М.П.</t>
        </is>
      </c>
    </row>
  </sheetData>
  <mergeCells count="2919">
    <mergeCell ref="P172"/>
    <mergeCell ref="C319:G319"/>
    <mergeCell ref="Q327:X327"/>
    <mergeCell ref="H238:J238"/>
    <mergeCell ref="O129"/>
    <mergeCell ref="Y254:AB254"/>
    <mergeCell ref="Y248:AB248"/>
    <mergeCell ref="H306:O306"/>
    <mergeCell ref="W65:X65"/>
    <mergeCell ref="K241:L241"/>
    <mergeCell ref="H109:J109"/>
    <mergeCell ref="S79:V79"/>
    <mergeCell ref="M60:N60"/>
    <mergeCell ref="M35:N35"/>
    <mergeCell ref="O131"/>
    <mergeCell ref="Q187"/>
    <mergeCell ref="B62"/>
    <mergeCell ref="H75:J75"/>
    <mergeCell ref="O220"/>
    <mergeCell ref="H297:O297"/>
    <mergeCell ref="H111:J111"/>
    <mergeCell ref="H291:O291"/>
    <mergeCell ref="T20"/>
    <mergeCell ref="W50:X50"/>
    <mergeCell ref="S81:V81"/>
    <mergeCell ref="Q195"/>
    <mergeCell ref="Q189"/>
    <mergeCell ref="H104:J104"/>
    <mergeCell ref="A119"/>
    <mergeCell ref="P252"/>
    <mergeCell ref="P208"/>
    <mergeCell ref="C241:G241"/>
    <mergeCell ref="H292:O292"/>
    <mergeCell ref="Q190"/>
    <mergeCell ref="O113"/>
    <mergeCell ref="Q257:X257"/>
    <mergeCell ref="B88"/>
    <mergeCell ref="C243:G243"/>
    <mergeCell ref="B82"/>
    <mergeCell ref="K172:L172"/>
    <mergeCell ref="Y178:AB178"/>
    <mergeCell ref="M50:N50"/>
    <mergeCell ref="Y292:AB292"/>
    <mergeCell ref="O142"/>
    <mergeCell ref="S99:V99"/>
    <mergeCell ref="H164:J164"/>
    <mergeCell ref="H319:O319"/>
    <mergeCell ref="W78:X78"/>
    <mergeCell ref="B83"/>
    <mergeCell ref="S92:V92"/>
    <mergeCell ref="P234"/>
    <mergeCell ref="M229:N229"/>
    <mergeCell ref="B110"/>
    <mergeCell ref="S94:V94"/>
    <mergeCell ref="C85:G85"/>
    <mergeCell ref="C112:G112"/>
    <mergeCell ref="K41:L41"/>
    <mergeCell ref="Y196:AB196"/>
    <mergeCell ref="Y318:AB318"/>
    <mergeCell ref="C84:G84"/>
    <mergeCell ref="R29"/>
    <mergeCell ref="P271"/>
    <mergeCell ref="P265"/>
    <mergeCell ref="A338:AB338"/>
    <mergeCell ref="C114:G114"/>
    <mergeCell ref="K43:L43"/>
    <mergeCell ref="M105:N105"/>
    <mergeCell ref="Z9:AB9"/>
    <mergeCell ref="Q270:X270"/>
    <mergeCell ref="H175:J175"/>
    <mergeCell ref="Y191:AB191"/>
    <mergeCell ref="B136"/>
    <mergeCell ref="O197"/>
    <mergeCell ref="M101:N101"/>
    <mergeCell ref="O172"/>
    <mergeCell ref="H249:O249"/>
    <mergeCell ref="S181:V181"/>
    <mergeCell ref="Z11:AB11"/>
    <mergeCell ref="Q50"/>
    <mergeCell ref="O40"/>
    <mergeCell ref="H176:J176"/>
    <mergeCell ref="A35"/>
    <mergeCell ref="A62"/>
    <mergeCell ref="K183:L183"/>
    <mergeCell ref="H178:J178"/>
    <mergeCell ref="C104:G104"/>
    <mergeCell ref="Q288:X288"/>
    <mergeCell ref="A28"/>
    <mergeCell ref="B154"/>
    <mergeCell ref="P309"/>
    <mergeCell ref="K244:L244"/>
    <mergeCell ref="H203:J203"/>
    <mergeCell ref="Y244:AB244"/>
    <mergeCell ref="A59"/>
    <mergeCell ref="H105:J105"/>
    <mergeCell ref="C99:G99"/>
    <mergeCell ref="R44"/>
    <mergeCell ref="B156"/>
    <mergeCell ref="W150:X150"/>
    <mergeCell ref="Y273:AB273"/>
    <mergeCell ref="B155"/>
    <mergeCell ref="S42:V42"/>
    <mergeCell ref="A61"/>
    <mergeCell ref="O216"/>
    <mergeCell ref="A88"/>
    <mergeCell ref="K239:L239"/>
    <mergeCell ref="H107:J107"/>
    <mergeCell ref="H262:O262"/>
    <mergeCell ref="S77:V77"/>
    <mergeCell ref="S52:V52"/>
    <mergeCell ref="W152:X152"/>
    <mergeCell ref="B151"/>
    <mergeCell ref="H231:J231"/>
    <mergeCell ref="S37:V37"/>
    <mergeCell ref="A56"/>
    <mergeCell ref="P179"/>
    <mergeCell ref="H102:J102"/>
    <mergeCell ref="U20:Y20"/>
    <mergeCell ref="P39"/>
    <mergeCell ref="R95"/>
    <mergeCell ref="Q186"/>
    <mergeCell ref="C326:G326"/>
    <mergeCell ref="C186:G186"/>
    <mergeCell ref="U19:AB19"/>
    <mergeCell ref="B84"/>
    <mergeCell ref="M171:N171"/>
    <mergeCell ref="H133:J133"/>
    <mergeCell ref="O58"/>
    <mergeCell ref="R97"/>
    <mergeCell ref="Y263:AB263"/>
    <mergeCell ref="M173:N173"/>
    <mergeCell ref="O244"/>
    <mergeCell ref="Y293:AB293"/>
    <mergeCell ref="H315:O315"/>
    <mergeCell ref="A22:AB22"/>
    <mergeCell ref="W74:X74"/>
    <mergeCell ref="K110:L110"/>
    <mergeCell ref="S88:V88"/>
    <mergeCell ref="S63:V63"/>
    <mergeCell ref="O115"/>
    <mergeCell ref="W163:X163"/>
    <mergeCell ref="H128:J128"/>
    <mergeCell ref="O229"/>
    <mergeCell ref="W76:X76"/>
    <mergeCell ref="C212:G212"/>
    <mergeCell ref="M174:N174"/>
    <mergeCell ref="S90:V90"/>
    <mergeCell ref="H316:O316"/>
    <mergeCell ref="S126:V126"/>
    <mergeCell ref="H310:O310"/>
    <mergeCell ref="C56:G56"/>
    <mergeCell ref="P50"/>
    <mergeCell ref="P261"/>
    <mergeCell ref="AB16"/>
    <mergeCell ref="Y319:AB319"/>
    <mergeCell ref="K39:L39"/>
    <mergeCell ref="R108"/>
    <mergeCell ref="Y291:AB291"/>
    <mergeCell ref="H146:J146"/>
    <mergeCell ref="M103:N103"/>
    <mergeCell ref="S116:V116"/>
    <mergeCell ref="Y320:AB320"/>
    <mergeCell ref="W216:X216"/>
    <mergeCell ref="S152:V152"/>
    <mergeCell ref="Y314:AB314"/>
    <mergeCell ref="Q46"/>
    <mergeCell ref="B99"/>
    <mergeCell ref="M96:N96"/>
    <mergeCell ref="W87:X87"/>
    <mergeCell ref="S118:V118"/>
    <mergeCell ref="W218:X218"/>
    <mergeCell ref="W245:X245"/>
    <mergeCell ref="Q48"/>
    <mergeCell ref="A156"/>
    <mergeCell ref="M98:N98"/>
    <mergeCell ref="W89:X89"/>
    <mergeCell ref="S147:V147"/>
    <mergeCell ref="Q41"/>
    <mergeCell ref="A155"/>
    <mergeCell ref="P251"/>
    <mergeCell ref="H174:J174"/>
    <mergeCell ref="H329:O329"/>
    <mergeCell ref="R167"/>
    <mergeCell ref="Q227"/>
    <mergeCell ref="H210:Q210"/>
    <mergeCell ref="K50:L50"/>
    <mergeCell ref="Q43"/>
    <mergeCell ref="A157"/>
    <mergeCell ref="K181:L181"/>
    <mergeCell ref="B125"/>
    <mergeCell ref="R38"/>
    <mergeCell ref="S134:V134"/>
    <mergeCell ref="P274"/>
    <mergeCell ref="P280"/>
    <mergeCell ref="R169"/>
    <mergeCell ref="C129:G129"/>
    <mergeCell ref="H331:O331"/>
    <mergeCell ref="K58:L58"/>
    <mergeCell ref="W113:X113"/>
    <mergeCell ref="P246"/>
    <mergeCell ref="Y58:AB58"/>
    <mergeCell ref="H122:Q122"/>
    <mergeCell ref="O179"/>
    <mergeCell ref="C95:G95"/>
    <mergeCell ref="R40"/>
    <mergeCell ref="O39"/>
    <mergeCell ref="R162"/>
    <mergeCell ref="M124:N124"/>
    <mergeCell ref="W115:X115"/>
    <mergeCell ref="M116:N116"/>
    <mergeCell ref="Q67"/>
    <mergeCell ref="A84"/>
    <mergeCell ref="M238:N238"/>
    <mergeCell ref="H78:J78"/>
    <mergeCell ref="R164"/>
    <mergeCell ref="Q103"/>
    <mergeCell ref="H200:J200"/>
    <mergeCell ref="M126:N126"/>
    <mergeCell ref="H44:J44"/>
    <mergeCell ref="Q69"/>
    <mergeCell ref="R35"/>
    <mergeCell ref="A86"/>
    <mergeCell ref="H202:J202"/>
    <mergeCell ref="P300"/>
    <mergeCell ref="C155:G155"/>
    <mergeCell ref="A175"/>
    <mergeCell ref="K78:L78"/>
    <mergeCell ref="H73:J73"/>
    <mergeCell ref="Y84:AB84"/>
    <mergeCell ref="R66"/>
    <mergeCell ref="L24:N24"/>
    <mergeCell ref="W143:X143"/>
    <mergeCell ref="Q305:X305"/>
    <mergeCell ref="C157:G157"/>
    <mergeCell ref="C151:G151"/>
    <mergeCell ref="M142:N142"/>
    <mergeCell ref="Y86:AB86"/>
    <mergeCell ref="R68"/>
    <mergeCell ref="A170"/>
    <mergeCell ref="Q307:X307"/>
    <mergeCell ref="K79:L79"/>
    <mergeCell ref="B173"/>
    <mergeCell ref="H141:Q141"/>
    <mergeCell ref="C152:G152"/>
    <mergeCell ref="Q87"/>
    <mergeCell ref="A226"/>
    <mergeCell ref="S59:V59"/>
    <mergeCell ref="M137:N137"/>
    <mergeCell ref="W159:X159"/>
    <mergeCell ref="H124:J124"/>
    <mergeCell ref="W153:X153"/>
    <mergeCell ref="B202"/>
    <mergeCell ref="H213:J213"/>
    <mergeCell ref="A228"/>
    <mergeCell ref="S61:V61"/>
    <mergeCell ref="M164:N164"/>
    <mergeCell ref="M139:N139"/>
    <mergeCell ref="O235"/>
    <mergeCell ref="W161:X161"/>
    <mergeCell ref="H126:J126"/>
    <mergeCell ref="S219:V219"/>
    <mergeCell ref="C297:G297"/>
    <mergeCell ref="A221"/>
    <mergeCell ref="P46"/>
    <mergeCell ref="Q82"/>
    <mergeCell ref="M41:N41"/>
    <mergeCell ref="H215:J215"/>
    <mergeCell ref="K220:L220"/>
    <mergeCell ref="A99"/>
    <mergeCell ref="C299:G299"/>
    <mergeCell ref="P48"/>
    <mergeCell ref="A101"/>
    <mergeCell ref="K222:L222"/>
    <mergeCell ref="B191"/>
    <mergeCell ref="A223"/>
    <mergeCell ref="R235"/>
    <mergeCell ref="M66:N66"/>
    <mergeCell ref="C170:G170"/>
    <mergeCell ref="M197:N197"/>
    <mergeCell ref="K124:L124"/>
    <mergeCell ref="Y105:AB105"/>
    <mergeCell ref="Y99:AB99"/>
    <mergeCell ref="R112"/>
    <mergeCell ref="B226"/>
    <mergeCell ref="A2:AB2"/>
    <mergeCell ref="O42"/>
    <mergeCell ref="R106"/>
    <mergeCell ref="M68:N68"/>
    <mergeCell ref="Y316:AB316"/>
    <mergeCell ref="R122"/>
    <mergeCell ref="W187:X187"/>
    <mergeCell ref="Y310:AB310"/>
    <mergeCell ref="M188:N188"/>
    <mergeCell ref="P43"/>
    <mergeCell ref="S201:V201"/>
    <mergeCell ref="R105"/>
    <mergeCell ref="H108:J108"/>
    <mergeCell ref="Y101:AB101"/>
    <mergeCell ref="A125"/>
    <mergeCell ref="M67:N67"/>
    <mergeCell ref="S237:V237"/>
    <mergeCell ref="B192"/>
    <mergeCell ref="Q169"/>
    <mergeCell ref="B222"/>
    <mergeCell ref="O24:AB24"/>
    <mergeCell ref="S114:V114"/>
    <mergeCell ref="B63"/>
    <mergeCell ref="W189:X189"/>
    <mergeCell ref="R107"/>
    <mergeCell ref="S230:V230"/>
    <mergeCell ref="P74"/>
    <mergeCell ref="A127"/>
    <mergeCell ref="M69:N69"/>
    <mergeCell ref="S143:V143"/>
    <mergeCell ref="C221:G221"/>
    <mergeCell ref="A8:F8"/>
    <mergeCell ref="K150:L150"/>
    <mergeCell ref="C26:G28"/>
    <mergeCell ref="H139:J139"/>
    <mergeCell ref="P76"/>
    <mergeCell ref="R138"/>
    <mergeCell ref="Q164"/>
    <mergeCell ref="S232:V232"/>
    <mergeCell ref="C223:G223"/>
    <mergeCell ref="A10:F10"/>
    <mergeCell ref="P69"/>
    <mergeCell ref="M208:N208"/>
    <mergeCell ref="Y29:AB29"/>
    <mergeCell ref="Y300:AB300"/>
    <mergeCell ref="R133"/>
    <mergeCell ref="O88"/>
    <mergeCell ref="O124"/>
    <mergeCell ref="W111:X111"/>
    <mergeCell ref="K147:L147"/>
    <mergeCell ref="Q180"/>
    <mergeCell ref="Y329:AB329"/>
    <mergeCell ref="W225:X225"/>
    <mergeCell ref="B230"/>
    <mergeCell ref="B205"/>
    <mergeCell ref="Q188"/>
    <mergeCell ref="S133:V133"/>
    <mergeCell ref="P216"/>
    <mergeCell ref="Q65"/>
    <mergeCell ref="S127:V127"/>
    <mergeCell ref="M211:N211"/>
    <mergeCell ref="C249:G249"/>
    <mergeCell ref="J336:AB336"/>
    <mergeCell ref="A171"/>
    <mergeCell ref="P87"/>
    <mergeCell ref="A15:W15"/>
    <mergeCell ref="S162:V162"/>
    <mergeCell ref="C234:G234"/>
    <mergeCell ref="P298"/>
    <mergeCell ref="K163:L163"/>
    <mergeCell ref="A173"/>
    <mergeCell ref="P89"/>
    <mergeCell ref="V12:Y12"/>
    <mergeCell ref="R64"/>
    <mergeCell ref="R186"/>
    <mergeCell ref="S187:V187"/>
    <mergeCell ref="K165:L165"/>
    <mergeCell ref="B134"/>
    <mergeCell ref="Y171:AB171"/>
    <mergeCell ref="R178"/>
    <mergeCell ref="R153"/>
    <mergeCell ref="R57"/>
    <mergeCell ref="A168"/>
    <mergeCell ref="S189:V189"/>
    <mergeCell ref="Q83"/>
    <mergeCell ref="Y173:AB173"/>
    <mergeCell ref="K77:L77"/>
    <mergeCell ref="M133:N133"/>
    <mergeCell ref="S182:V182"/>
    <mergeCell ref="Y44:AB44"/>
    <mergeCell ref="Q85"/>
    <mergeCell ref="M135:N135"/>
    <mergeCell ref="S190:V190"/>
    <mergeCell ref="C262:G262"/>
    <mergeCell ref="Q78"/>
    <mergeCell ref="A192"/>
    <mergeCell ref="H211:J211"/>
    <mergeCell ref="E7:U7"/>
    <mergeCell ref="Q114"/>
    <mergeCell ref="R204"/>
    <mergeCell ref="K87:L87"/>
    <mergeCell ref="A219"/>
    <mergeCell ref="A194"/>
    <mergeCell ref="K218:L218"/>
    <mergeCell ref="O47"/>
    <mergeCell ref="P317"/>
    <mergeCell ref="R75"/>
    <mergeCell ref="R206"/>
    <mergeCell ref="K95:L95"/>
    <mergeCell ref="K89:L89"/>
    <mergeCell ref="Y95:AB95"/>
    <mergeCell ref="Y70:AB70"/>
    <mergeCell ref="P143"/>
    <mergeCell ref="O38"/>
    <mergeCell ref="O76"/>
    <mergeCell ref="Q138"/>
    <mergeCell ref="R199"/>
    <mergeCell ref="C290:G290"/>
    <mergeCell ref="K88:L88"/>
    <mergeCell ref="W183:X183"/>
    <mergeCell ref="K219:L219"/>
    <mergeCell ref="B188"/>
    <mergeCell ref="M153:N153"/>
    <mergeCell ref="Y97:AB97"/>
    <mergeCell ref="Q104"/>
    <mergeCell ref="B218"/>
    <mergeCell ref="K90:L90"/>
    <mergeCell ref="W185:X185"/>
    <mergeCell ref="C321:G321"/>
    <mergeCell ref="B190"/>
    <mergeCell ref="S226:V226"/>
    <mergeCell ref="Q106"/>
    <mergeCell ref="A123"/>
    <mergeCell ref="H239:J239"/>
    <mergeCell ref="P159"/>
    <mergeCell ref="C192:G192"/>
    <mergeCell ref="W214:X214"/>
    <mergeCell ref="K115:L115"/>
    <mergeCell ref="B219"/>
    <mergeCell ref="S228:V228"/>
    <mergeCell ref="H296:O296"/>
    <mergeCell ref="Y252:AB252"/>
    <mergeCell ref="A1:AB1"/>
    <mergeCell ref="H224:J224"/>
    <mergeCell ref="P161"/>
    <mergeCell ref="C194:G194"/>
    <mergeCell ref="R217"/>
    <mergeCell ref="P65"/>
    <mergeCell ref="Y129:AB129"/>
    <mergeCell ref="M179:N179"/>
    <mergeCell ref="Y123:AB123"/>
    <mergeCell ref="A238"/>
    <mergeCell ref="P154"/>
    <mergeCell ref="K116:L116"/>
    <mergeCell ref="R129"/>
    <mergeCell ref="K230:L230"/>
    <mergeCell ref="O59"/>
    <mergeCell ref="A55:AB55"/>
    <mergeCell ref="O95"/>
    <mergeCell ref="P156"/>
    <mergeCell ref="C189:G189"/>
    <mergeCell ref="O89"/>
    <mergeCell ref="K143:L143"/>
    <mergeCell ref="C34:G34"/>
    <mergeCell ref="R131"/>
    <mergeCell ref="W196:X196"/>
    <mergeCell ref="O61"/>
    <mergeCell ref="B201"/>
    <mergeCell ref="B239"/>
    <mergeCell ref="A134"/>
    <mergeCell ref="P212"/>
    <mergeCell ref="Q178"/>
    <mergeCell ref="Q153"/>
    <mergeCell ref="M207:N207"/>
    <mergeCell ref="W198:X198"/>
    <mergeCell ref="B203"/>
    <mergeCell ref="P83"/>
    <mergeCell ref="C205:G205"/>
    <mergeCell ref="K134:L134"/>
    <mergeCell ref="F333:H333"/>
    <mergeCell ref="B232"/>
    <mergeCell ref="P85"/>
    <mergeCell ref="Y134:AB134"/>
    <mergeCell ref="Y265:AB265"/>
    <mergeCell ref="P84"/>
    <mergeCell ref="A13:C13"/>
    <mergeCell ref="Y167:AB167"/>
    <mergeCell ref="Y142:AB142"/>
    <mergeCell ref="R149"/>
    <mergeCell ref="V10:Y10"/>
    <mergeCell ref="Y169:AB169"/>
    <mergeCell ref="R142"/>
    <mergeCell ref="B229"/>
    <mergeCell ref="C233:G233"/>
    <mergeCell ref="Q206"/>
    <mergeCell ref="K156:L156"/>
    <mergeCell ref="H180:J180"/>
    <mergeCell ref="O143"/>
    <mergeCell ref="P225"/>
    <mergeCell ref="C258:G258"/>
    <mergeCell ref="M220:N220"/>
    <mergeCell ref="Q49"/>
    <mergeCell ref="A188"/>
    <mergeCell ref="K187:L187"/>
    <mergeCell ref="C49:G49"/>
    <mergeCell ref="Q207"/>
    <mergeCell ref="C266:G266"/>
    <mergeCell ref="P227"/>
    <mergeCell ref="C260:G260"/>
    <mergeCell ref="A190"/>
    <mergeCell ref="K189:L189"/>
    <mergeCell ref="P106"/>
    <mergeCell ref="Y195:AB195"/>
    <mergeCell ref="P226"/>
    <mergeCell ref="C259:G259"/>
    <mergeCell ref="O159"/>
    <mergeCell ref="K188:L188"/>
    <mergeCell ref="R27:R28"/>
    <mergeCell ref="K182:L182"/>
    <mergeCell ref="Y66:AB66"/>
    <mergeCell ref="R195"/>
    <mergeCell ref="R170"/>
    <mergeCell ref="Y197:AB197"/>
    <mergeCell ref="R231"/>
    <mergeCell ref="C261:G261"/>
    <mergeCell ref="O161"/>
    <mergeCell ref="M246:N246"/>
    <mergeCell ref="Y68:AB68"/>
    <mergeCell ref="R197"/>
    <mergeCell ref="Q136"/>
    <mergeCell ref="R172"/>
    <mergeCell ref="Z10:AB10"/>
    <mergeCell ref="Q225"/>
    <mergeCell ref="S170:V170"/>
    <mergeCell ref="Q102"/>
    <mergeCell ref="P130"/>
    <mergeCell ref="O156"/>
    <mergeCell ref="S199:V199"/>
    <mergeCell ref="Q131"/>
    <mergeCell ref="B29"/>
    <mergeCell ref="Y119:AB119"/>
    <mergeCell ref="Q287:X287"/>
    <mergeCell ref="P150"/>
    <mergeCell ref="A203"/>
    <mergeCell ref="Y208:AB208"/>
    <mergeCell ref="M26:P26"/>
    <mergeCell ref="K226:L226"/>
    <mergeCell ref="K201:L201"/>
    <mergeCell ref="Q289:X289"/>
    <mergeCell ref="P152"/>
    <mergeCell ref="O91"/>
    <mergeCell ref="O85"/>
    <mergeCell ref="K114:L114"/>
    <mergeCell ref="Y210:AB210"/>
    <mergeCell ref="H259:O259"/>
    <mergeCell ref="M170:N170"/>
    <mergeCell ref="Z21:AB21"/>
    <mergeCell ref="K228:L228"/>
    <mergeCell ref="O57"/>
    <mergeCell ref="S41:V41"/>
    <mergeCell ref="H246:J246"/>
    <mergeCell ref="R210"/>
    <mergeCell ref="Y122:AB122"/>
    <mergeCell ref="H261:O261"/>
    <mergeCell ref="M172:N172"/>
    <mergeCell ref="H37:J37"/>
    <mergeCell ref="W27:X28"/>
    <mergeCell ref="C330:G330"/>
    <mergeCell ref="C305:G305"/>
    <mergeCell ref="O86"/>
    <mergeCell ref="Q115"/>
    <mergeCell ref="S43:V43"/>
    <mergeCell ref="P176"/>
    <mergeCell ref="Q151"/>
    <mergeCell ref="A45"/>
    <mergeCell ref="R241"/>
    <mergeCell ref="K130:L130"/>
    <mergeCell ref="P56"/>
    <mergeCell ref="M46:N46"/>
    <mergeCell ref="P178"/>
    <mergeCell ref="P214"/>
    <mergeCell ref="R243"/>
    <mergeCell ref="P170"/>
    <mergeCell ref="B42"/>
    <mergeCell ref="K132:L132"/>
    <mergeCell ref="P49"/>
    <mergeCell ref="Y138:AB138"/>
    <mergeCell ref="Y132:AB132"/>
    <mergeCell ref="A46"/>
    <mergeCell ref="R242"/>
    <mergeCell ref="O75"/>
    <mergeCell ref="C327:G327"/>
    <mergeCell ref="K125:L125"/>
    <mergeCell ref="B44"/>
    <mergeCell ref="A105"/>
    <mergeCell ref="O233"/>
    <mergeCell ref="R113"/>
    <mergeCell ref="W38:X38"/>
    <mergeCell ref="O104"/>
    <mergeCell ref="B37"/>
    <mergeCell ref="O226"/>
    <mergeCell ref="K127:L127"/>
    <mergeCell ref="H272:O272"/>
    <mergeCell ref="M43:N43"/>
    <mergeCell ref="W40:X40"/>
    <mergeCell ref="O70"/>
    <mergeCell ref="Q170"/>
    <mergeCell ref="O228"/>
    <mergeCell ref="P196"/>
    <mergeCell ref="H119:J119"/>
    <mergeCell ref="Y135:AB135"/>
    <mergeCell ref="H274:O274"/>
    <mergeCell ref="C45:G45"/>
    <mergeCell ref="Q172"/>
    <mergeCell ref="P198"/>
    <mergeCell ref="Y308:AB308"/>
    <mergeCell ref="C47:G47"/>
    <mergeCell ref="O101"/>
    <mergeCell ref="P191"/>
    <mergeCell ref="O130"/>
    <mergeCell ref="Y280:AB280"/>
    <mergeCell ref="Y274:AB274"/>
    <mergeCell ref="K178:L178"/>
    <mergeCell ref="C40:G40"/>
    <mergeCell ref="W91:X91"/>
    <mergeCell ref="C257:G257"/>
    <mergeCell ref="B96"/>
    <mergeCell ref="O157"/>
    <mergeCell ref="O132"/>
    <mergeCell ref="K186:L186"/>
    <mergeCell ref="Y282:AB282"/>
    <mergeCell ref="Y309:AB309"/>
    <mergeCell ref="M242:N242"/>
    <mergeCell ref="A7:D7"/>
    <mergeCell ref="R168"/>
    <mergeCell ref="Z6:AB6"/>
    <mergeCell ref="Y275:AB275"/>
    <mergeCell ref="B98"/>
    <mergeCell ref="S107:V107"/>
    <mergeCell ref="Q221"/>
    <mergeCell ref="M244:N244"/>
    <mergeCell ref="W86:X86"/>
    <mergeCell ref="M62:N62"/>
    <mergeCell ref="A336:E336"/>
    <mergeCell ref="Y277:AB277"/>
    <mergeCell ref="Q216"/>
    <mergeCell ref="Q283:X283"/>
    <mergeCell ref="Q258:X258"/>
    <mergeCell ref="H163:J163"/>
    <mergeCell ref="A23:AB23"/>
    <mergeCell ref="Y179:AB179"/>
    <mergeCell ref="Q218"/>
    <mergeCell ref="A17:Y17"/>
    <mergeCell ref="W233:X233"/>
    <mergeCell ref="Q285:X285"/>
    <mergeCell ref="Q260:X260"/>
    <mergeCell ref="P123"/>
    <mergeCell ref="R179"/>
    <mergeCell ref="O178"/>
    <mergeCell ref="R39"/>
    <mergeCell ref="W104:X104"/>
    <mergeCell ref="C270:G270"/>
    <mergeCell ref="B109"/>
    <mergeCell ref="Q243"/>
    <mergeCell ref="O170"/>
    <mergeCell ref="O186"/>
    <mergeCell ref="Q242"/>
    <mergeCell ref="H77:J77"/>
    <mergeCell ref="W106:X106"/>
    <mergeCell ref="H257:O257"/>
    <mergeCell ref="Q234"/>
    <mergeCell ref="P262"/>
    <mergeCell ref="C295:G295"/>
    <mergeCell ref="S39:V39"/>
    <mergeCell ref="W105:X105"/>
    <mergeCell ref="Q244"/>
    <mergeCell ref="O171"/>
    <mergeCell ref="H35:J35"/>
    <mergeCell ref="Q311:X311"/>
    <mergeCell ref="P297"/>
    <mergeCell ref="P291"/>
    <mergeCell ref="P263"/>
    <mergeCell ref="C296:G296"/>
    <mergeCell ref="O196"/>
    <mergeCell ref="P293"/>
    <mergeCell ref="Q296:X296"/>
    <mergeCell ref="P134"/>
    <mergeCell ref="Y217:AB217"/>
    <mergeCell ref="H59:J59"/>
    <mergeCell ref="C298:G298"/>
    <mergeCell ref="P292"/>
    <mergeCell ref="R50"/>
    <mergeCell ref="O198"/>
    <mergeCell ref="Q306:X306"/>
    <mergeCell ref="H89:J89"/>
    <mergeCell ref="W34:X34"/>
    <mergeCell ref="S65:V65"/>
    <mergeCell ref="R240"/>
    <mergeCell ref="H61:J61"/>
    <mergeCell ref="H88:J88"/>
    <mergeCell ref="P294"/>
    <mergeCell ref="Q297:X297"/>
    <mergeCell ref="M39:N39"/>
    <mergeCell ref="W36:X36"/>
    <mergeCell ref="B41"/>
    <mergeCell ref="S50:V50"/>
    <mergeCell ref="B35"/>
    <mergeCell ref="O199"/>
    <mergeCell ref="H276:O276"/>
    <mergeCell ref="H90:J90"/>
    <mergeCell ref="H270:O270"/>
    <mergeCell ref="S60:V60"/>
    <mergeCell ref="C168:G168"/>
    <mergeCell ref="A98"/>
    <mergeCell ref="B66"/>
    <mergeCell ref="B180"/>
    <mergeCell ref="Q324:X324"/>
    <mergeCell ref="P187"/>
    <mergeCell ref="P223"/>
    <mergeCell ref="B67"/>
    <mergeCell ref="P189"/>
    <mergeCell ref="O128"/>
    <mergeCell ref="B61"/>
    <mergeCell ref="W176:X176"/>
    <mergeCell ref="C67:G67"/>
    <mergeCell ref="M29:N29"/>
    <mergeCell ref="A335:AB335"/>
    <mergeCell ref="H288:O288"/>
    <mergeCell ref="S78:V78"/>
    <mergeCell ref="P218"/>
    <mergeCell ref="W178:X178"/>
    <mergeCell ref="H143:J143"/>
    <mergeCell ref="H298:O298"/>
    <mergeCell ref="C69:G69"/>
    <mergeCell ref="W57:X57"/>
    <mergeCell ref="C96:G96"/>
    <mergeCell ref="M58:N58"/>
    <mergeCell ref="O123"/>
    <mergeCell ref="W49:X49"/>
    <mergeCell ref="C62:G62"/>
    <mergeCell ref="A109"/>
    <mergeCell ref="K108:L108"/>
    <mergeCell ref="C98:G98"/>
    <mergeCell ref="C187:G187"/>
    <mergeCell ref="C64:G64"/>
    <mergeCell ref="Q254:X254"/>
    <mergeCell ref="P58"/>
    <mergeCell ref="A111"/>
    <mergeCell ref="H159:J159"/>
    <mergeCell ref="Y297:AB297"/>
    <mergeCell ref="P244"/>
    <mergeCell ref="Q256:X256"/>
    <mergeCell ref="A142"/>
    <mergeCell ref="M84:N84"/>
    <mergeCell ref="Y177:AB177"/>
    <mergeCell ref="W75:X75"/>
    <mergeCell ref="B105"/>
    <mergeCell ref="Q249:X249"/>
    <mergeCell ref="H154:J154"/>
    <mergeCell ref="M86:N86"/>
    <mergeCell ref="M42:N42"/>
    <mergeCell ref="Y328:AB328"/>
    <mergeCell ref="W102:X102"/>
    <mergeCell ref="B107"/>
    <mergeCell ref="Q29"/>
    <mergeCell ref="H162:J162"/>
    <mergeCell ref="H317:O317"/>
    <mergeCell ref="H156:J156"/>
    <mergeCell ref="Y172:AB172"/>
    <mergeCell ref="C82:G82"/>
    <mergeCell ref="Q240"/>
    <mergeCell ref="C240:G240"/>
    <mergeCell ref="K38:L38"/>
    <mergeCell ref="W103:X103"/>
    <mergeCell ref="C111:G111"/>
    <mergeCell ref="Y46:AB46"/>
    <mergeCell ref="H157:J157"/>
    <mergeCell ref="Y317:AB317"/>
    <mergeCell ref="C83:G83"/>
    <mergeCell ref="Q267:X267"/>
    <mergeCell ref="W128:X128"/>
    <mergeCell ref="A43"/>
    <mergeCell ref="C294:G294"/>
    <mergeCell ref="B133"/>
    <mergeCell ref="R46"/>
    <mergeCell ref="Y48:AB48"/>
    <mergeCell ref="S178:V178"/>
    <mergeCell ref="M70:N70"/>
    <mergeCell ref="K35:L35"/>
    <mergeCell ref="Y41:AB41"/>
    <mergeCell ref="S150:V150"/>
    <mergeCell ref="Y312:AB312"/>
    <mergeCell ref="H84:J84"/>
    <mergeCell ref="R48"/>
    <mergeCell ref="B135"/>
    <mergeCell ref="P290"/>
    <mergeCell ref="W129:X129"/>
    <mergeCell ref="W123:X123"/>
    <mergeCell ref="P104"/>
    <mergeCell ref="C137:G137"/>
    <mergeCell ref="M99:N99"/>
    <mergeCell ref="Y43:AB43"/>
    <mergeCell ref="O195"/>
    <mergeCell ref="H86:J86"/>
    <mergeCell ref="S173:V173"/>
    <mergeCell ref="R79"/>
    <mergeCell ref="Q42"/>
    <mergeCell ref="K180:L180"/>
    <mergeCell ref="W131:X131"/>
    <mergeCell ref="C139:G139"/>
    <mergeCell ref="S145:V145"/>
    <mergeCell ref="E6:U6"/>
    <mergeCell ref="Q320:X320"/>
    <mergeCell ref="Q295:X295"/>
    <mergeCell ref="P316"/>
    <mergeCell ref="R74"/>
    <mergeCell ref="P272"/>
    <mergeCell ref="Y59:AB59"/>
    <mergeCell ref="K234:L234"/>
    <mergeCell ref="P308"/>
    <mergeCell ref="P160"/>
    <mergeCell ref="M150:N150"/>
    <mergeCell ref="R76"/>
    <mergeCell ref="Q321:X321"/>
    <mergeCell ref="C307:G307"/>
    <mergeCell ref="O213"/>
    <mergeCell ref="B146"/>
    <mergeCell ref="H328:O328"/>
    <mergeCell ref="H226:J226"/>
    <mergeCell ref="Y242:AB242"/>
    <mergeCell ref="Q129"/>
    <mergeCell ref="B65"/>
    <mergeCell ref="M152:N152"/>
    <mergeCell ref="Q323:X323"/>
    <mergeCell ref="S163:V163"/>
    <mergeCell ref="Q95"/>
    <mergeCell ref="H228:J228"/>
    <mergeCell ref="S76:V76"/>
    <mergeCell ref="W142:X142"/>
    <mergeCell ref="W167:X167"/>
    <mergeCell ref="O208"/>
    <mergeCell ref="H323:O323"/>
    <mergeCell ref="H99:J99"/>
    <mergeCell ref="R92"/>
    <mergeCell ref="W169:X169"/>
    <mergeCell ref="C183:G183"/>
    <mergeCell ref="Q96"/>
    <mergeCell ref="A107"/>
    <mergeCell ref="P29"/>
    <mergeCell ref="A82"/>
    <mergeCell ref="K106:L106"/>
    <mergeCell ref="H101:J101"/>
    <mergeCell ref="Y112:AB112"/>
    <mergeCell ref="R94"/>
    <mergeCell ref="C176:G176"/>
    <mergeCell ref="S217:V217"/>
    <mergeCell ref="K105:L105"/>
    <mergeCell ref="W200:X200"/>
    <mergeCell ref="Y114:AB114"/>
    <mergeCell ref="R87"/>
    <mergeCell ref="H167:Q167"/>
    <mergeCell ref="P329"/>
    <mergeCell ref="C178:G178"/>
    <mergeCell ref="K107:L107"/>
    <mergeCell ref="N20:P20"/>
    <mergeCell ref="M163:N163"/>
    <mergeCell ref="O234"/>
    <mergeCell ref="H125:J125"/>
    <mergeCell ref="R89"/>
    <mergeCell ref="P331"/>
    <mergeCell ref="M76:N76"/>
    <mergeCell ref="W73:X73"/>
    <mergeCell ref="W195:X195"/>
    <mergeCell ref="S131:V131"/>
    <mergeCell ref="S87:V87"/>
    <mergeCell ref="W231:X231"/>
    <mergeCell ref="M165:N165"/>
    <mergeCell ref="AA16"/>
    <mergeCell ref="S245:V245"/>
    <mergeCell ref="H127:J127"/>
    <mergeCell ref="H307:O307"/>
    <mergeCell ref="H313:O313"/>
    <mergeCell ref="S97:V97"/>
    <mergeCell ref="W197:X197"/>
    <mergeCell ref="S89:V89"/>
    <mergeCell ref="R234"/>
    <mergeCell ref="A135"/>
    <mergeCell ref="W68:X68"/>
    <mergeCell ref="P224"/>
    <mergeCell ref="A4:Y4"/>
    <mergeCell ref="P260"/>
    <mergeCell ref="P42"/>
    <mergeCell ref="C231:G231"/>
    <mergeCell ref="K29:L29"/>
    <mergeCell ref="P259"/>
    <mergeCell ref="S113:V113"/>
    <mergeCell ref="W213:X213"/>
    <mergeCell ref="S115:V115"/>
    <mergeCell ref="W215:X215"/>
    <mergeCell ref="B220"/>
    <mergeCell ref="A153"/>
    <mergeCell ref="M95:N95"/>
    <mergeCell ref="Y39:AB39"/>
    <mergeCell ref="M89:N89"/>
    <mergeCell ref="W208:X208"/>
    <mergeCell ref="Q38"/>
    <mergeCell ref="K176:L176"/>
    <mergeCell ref="W244:X244"/>
    <mergeCell ref="H171:J171"/>
    <mergeCell ref="H326:O326"/>
    <mergeCell ref="H165:J165"/>
    <mergeCell ref="C135:G135"/>
    <mergeCell ref="M97:N97"/>
    <mergeCell ref="H181:J181"/>
    <mergeCell ref="W210:X210"/>
    <mergeCell ref="C224:G224"/>
    <mergeCell ref="Q40"/>
    <mergeCell ref="A154"/>
    <mergeCell ref="K57:L57"/>
    <mergeCell ref="K171:L171"/>
    <mergeCell ref="W241:X241"/>
    <mergeCell ref="P103"/>
    <mergeCell ref="C136:G136"/>
    <mergeCell ref="C92:G92"/>
    <mergeCell ref="P97"/>
    <mergeCell ref="R159"/>
    <mergeCell ref="Y65:AB65"/>
    <mergeCell ref="R72"/>
    <mergeCell ref="M113:N113"/>
    <mergeCell ref="Y57:AB57"/>
    <mergeCell ref="Q286:X286"/>
    <mergeCell ref="R161"/>
    <mergeCell ref="M123:N123"/>
    <mergeCell ref="S197:V197"/>
    <mergeCell ref="Q66"/>
    <mergeCell ref="H199:J199"/>
    <mergeCell ref="W138:X138"/>
    <mergeCell ref="K174:L174"/>
    <mergeCell ref="P113"/>
    <mergeCell ref="C146:G146"/>
    <mergeCell ref="M108:N108"/>
    <mergeCell ref="C277:G277"/>
    <mergeCell ref="K75:L75"/>
    <mergeCell ref="S188:V188"/>
    <mergeCell ref="Q68"/>
    <mergeCell ref="Y212:AB212"/>
    <mergeCell ref="R63"/>
    <mergeCell ref="C276:G276"/>
    <mergeCell ref="O176"/>
    <mergeCell ref="Y83:AB83"/>
    <mergeCell ref="Z16"/>
    <mergeCell ref="C120:G120"/>
    <mergeCell ref="K70:L70"/>
    <mergeCell ref="B170"/>
    <mergeCell ref="R83"/>
    <mergeCell ref="Y85:AB85"/>
    <mergeCell ref="P325"/>
    <mergeCell ref="R214"/>
    <mergeCell ref="C174:G174"/>
    <mergeCell ref="S215:V215"/>
    <mergeCell ref="H41:J41"/>
    <mergeCell ref="K103:L103"/>
    <mergeCell ref="M159:N159"/>
    <mergeCell ref="M134:N134"/>
    <mergeCell ref="Y78:AB78"/>
    <mergeCell ref="R91"/>
    <mergeCell ref="B172"/>
    <mergeCell ref="O46"/>
    <mergeCell ref="R85"/>
    <mergeCell ref="P327"/>
    <mergeCell ref="W160:X160"/>
    <mergeCell ref="M161:N161"/>
    <mergeCell ref="O232"/>
    <mergeCell ref="H123:J123"/>
    <mergeCell ref="O48"/>
    <mergeCell ref="S216:V216"/>
    <mergeCell ref="S210:V210"/>
    <mergeCell ref="C288:G288"/>
    <mergeCell ref="W193:X193"/>
    <mergeCell ref="W168:X168"/>
    <mergeCell ref="K217:L217"/>
    <mergeCell ref="S218:V218"/>
    <mergeCell ref="C200:G200"/>
    <mergeCell ref="A220"/>
    <mergeCell ref="Y225:AB225"/>
    <mergeCell ref="K129:L129"/>
    <mergeCell ref="C44:G44"/>
    <mergeCell ref="R111"/>
    <mergeCell ref="P38"/>
    <mergeCell ref="P169"/>
    <mergeCell ref="C202:G202"/>
    <mergeCell ref="A222"/>
    <mergeCell ref="Y227:AB227"/>
    <mergeCell ref="K131:L131"/>
    <mergeCell ref="M187:N187"/>
    <mergeCell ref="Y313:AB313"/>
    <mergeCell ref="P40"/>
    <mergeCell ref="Q130"/>
    <mergeCell ref="S58:V58"/>
    <mergeCell ref="R233"/>
    <mergeCell ref="M195:N195"/>
    <mergeCell ref="M189:N189"/>
    <mergeCell ref="R104"/>
    <mergeCell ref="O103"/>
    <mergeCell ref="Q132"/>
    <mergeCell ref="H134:J134"/>
    <mergeCell ref="Q159"/>
    <mergeCell ref="W204:X204"/>
    <mergeCell ref="W179:X179"/>
    <mergeCell ref="W240:X240"/>
    <mergeCell ref="S229:V229"/>
    <mergeCell ref="S112:V112"/>
    <mergeCell ref="Q161"/>
    <mergeCell ref="M190:N190"/>
    <mergeCell ref="W206:X206"/>
    <mergeCell ref="C220:G220"/>
    <mergeCell ref="A150"/>
    <mergeCell ref="P66"/>
    <mergeCell ref="Y155:AB155"/>
    <mergeCell ref="M205:N205"/>
    <mergeCell ref="S141:V141"/>
    <mergeCell ref="Q192"/>
    <mergeCell ref="W235:X235"/>
    <mergeCell ref="K142:L142"/>
    <mergeCell ref="A152"/>
    <mergeCell ref="P68"/>
    <mergeCell ref="R130"/>
    <mergeCell ref="R155"/>
    <mergeCell ref="Y151:AB151"/>
    <mergeCell ref="C215:G215"/>
    <mergeCell ref="W230:X230"/>
    <mergeCell ref="B113"/>
    <mergeCell ref="Y150:AB150"/>
    <mergeCell ref="R157"/>
    <mergeCell ref="R132"/>
    <mergeCell ref="O87"/>
    <mergeCell ref="W232:X232"/>
    <mergeCell ref="Q179"/>
    <mergeCell ref="Q62"/>
    <mergeCell ref="Y152:AB152"/>
    <mergeCell ref="O116"/>
    <mergeCell ref="C273:G273"/>
    <mergeCell ref="Q64"/>
    <mergeCell ref="A172"/>
    <mergeCell ref="V9:Y9"/>
    <mergeCell ref="R183"/>
    <mergeCell ref="K66:L66"/>
    <mergeCell ref="O174"/>
    <mergeCell ref="K197:L197"/>
    <mergeCell ref="Q205"/>
    <mergeCell ref="V11:Y11"/>
    <mergeCell ref="R185"/>
    <mergeCell ref="P112"/>
    <mergeCell ref="Y170:AB170"/>
    <mergeCell ref="K74:L74"/>
    <mergeCell ref="K68:L68"/>
    <mergeCell ref="M130:N130"/>
    <mergeCell ref="Y49:AB49"/>
    <mergeCell ref="Q301:X301"/>
    <mergeCell ref="R56"/>
    <mergeCell ref="Y163:AB163"/>
    <mergeCell ref="O169"/>
    <mergeCell ref="M132:N132"/>
    <mergeCell ref="Y76:AB76"/>
    <mergeCell ref="S212:V212"/>
    <mergeCell ref="B197"/>
    <mergeCell ref="Q75"/>
    <mergeCell ref="K213:L213"/>
    <mergeCell ref="H208:J208"/>
    <mergeCell ref="Q233"/>
    <mergeCell ref="P139"/>
    <mergeCell ref="S214:V214"/>
    <mergeCell ref="C286:G286"/>
    <mergeCell ref="P138"/>
    <mergeCell ref="A191"/>
    <mergeCell ref="Y221:AB221"/>
    <mergeCell ref="Q235"/>
    <mergeCell ref="Y223:AB223"/>
    <mergeCell ref="R196"/>
    <mergeCell ref="C287:G287"/>
    <mergeCell ref="K216:L216"/>
    <mergeCell ref="Y94:AB94"/>
    <mergeCell ref="Y216:AB216"/>
    <mergeCell ref="R198"/>
    <mergeCell ref="C158:G158"/>
    <mergeCell ref="H50:J50"/>
    <mergeCell ref="C289:G289"/>
    <mergeCell ref="O74"/>
    <mergeCell ref="Y218:AB218"/>
    <mergeCell ref="A242"/>
    <mergeCell ref="W175:X175"/>
    <mergeCell ref="C314:G314"/>
    <mergeCell ref="S225:V225"/>
    <mergeCell ref="Q157"/>
    <mergeCell ref="M186:N186"/>
    <mergeCell ref="Y249:AB249"/>
    <mergeCell ref="W177:X177"/>
    <mergeCell ref="C191:G191"/>
    <mergeCell ref="S235:V235"/>
    <mergeCell ref="C313:G313"/>
    <mergeCell ref="P62"/>
    <mergeCell ref="S227:V227"/>
    <mergeCell ref="Y120:AB120"/>
    <mergeCell ref="Y278:AB278"/>
    <mergeCell ref="C315:G315"/>
    <mergeCell ref="P64"/>
    <mergeCell ref="P153"/>
    <mergeCell ref="Y115:AB115"/>
    <mergeCell ref="R128"/>
    <mergeCell ref="K229:L229"/>
    <mergeCell ref="B58"/>
    <mergeCell ref="M204:N204"/>
    <mergeCell ref="H287:O287"/>
    <mergeCell ref="W46:X46"/>
    <mergeCell ref="O112"/>
    <mergeCell ref="B60"/>
    <mergeCell ref="P238"/>
    <mergeCell ref="H289:O289"/>
    <mergeCell ref="W48:X48"/>
    <mergeCell ref="Q193"/>
    <mergeCell ref="O114"/>
    <mergeCell ref="Q176"/>
    <mergeCell ref="P204"/>
    <mergeCell ref="Y262:AB262"/>
    <mergeCell ref="C53:G53"/>
    <mergeCell ref="Y246:AB246"/>
    <mergeCell ref="O109"/>
    <mergeCell ref="P75"/>
    <mergeCell ref="P206"/>
    <mergeCell ref="C239:G239"/>
    <mergeCell ref="P233"/>
    <mergeCell ref="H290:O290"/>
    <mergeCell ref="A24:K24"/>
    <mergeCell ref="O138"/>
    <mergeCell ref="S95:V95"/>
    <mergeCell ref="P235"/>
    <mergeCell ref="Q203"/>
    <mergeCell ref="K153:L153"/>
    <mergeCell ref="P207"/>
    <mergeCell ref="Y47:AB47"/>
    <mergeCell ref="S177:V177"/>
    <mergeCell ref="C255:G255"/>
    <mergeCell ref="Y161:AB161"/>
    <mergeCell ref="Q204"/>
    <mergeCell ref="P232"/>
    <mergeCell ref="Q198"/>
    <mergeCell ref="M227:N227"/>
    <mergeCell ref="Q27:Q28"/>
    <mergeCell ref="W243:X243"/>
    <mergeCell ref="A187"/>
    <mergeCell ref="Y192:AB192"/>
    <mergeCell ref="Q231"/>
    <mergeCell ref="P217"/>
    <mergeCell ref="C110:G110"/>
    <mergeCell ref="K179:L179"/>
    <mergeCell ref="P136"/>
    <mergeCell ref="A189"/>
    <mergeCell ref="Q266:X266"/>
    <mergeCell ref="O158"/>
    <mergeCell ref="Y187:AB187"/>
    <mergeCell ref="R194"/>
    <mergeCell ref="W119:X119"/>
    <mergeCell ref="Z7:AB7"/>
    <mergeCell ref="Q268:X268"/>
    <mergeCell ref="H173:J173"/>
    <mergeCell ref="O64"/>
    <mergeCell ref="Y189:AB189"/>
    <mergeCell ref="K235:L235"/>
    <mergeCell ref="A29"/>
    <mergeCell ref="O153"/>
    <mergeCell ref="S27:V28"/>
    <mergeCell ref="A334:E334"/>
    <mergeCell ref="Q101"/>
    <mergeCell ref="P279"/>
    <mergeCell ref="Q128"/>
    <mergeCell ref="Z8:AB8"/>
    <mergeCell ref="Y245:AB245"/>
    <mergeCell ref="C128:G128"/>
    <mergeCell ref="A58"/>
    <mergeCell ref="C309:G309"/>
    <mergeCell ref="Q217"/>
    <mergeCell ref="C100:G100"/>
    <mergeCell ref="Q284:X284"/>
    <mergeCell ref="C180:G180"/>
    <mergeCell ref="A60"/>
    <mergeCell ref="Y205:AB205"/>
    <mergeCell ref="C311:G311"/>
    <mergeCell ref="B150"/>
    <mergeCell ref="O211"/>
    <mergeCell ref="P193"/>
    <mergeCell ref="C182:G182"/>
    <mergeCell ref="R205"/>
    <mergeCell ref="B152"/>
    <mergeCell ref="Q279:X279"/>
    <mergeCell ref="S38:V38"/>
    <mergeCell ref="H67:J67"/>
    <mergeCell ref="P151"/>
    <mergeCell ref="O212"/>
    <mergeCell ref="O206"/>
    <mergeCell ref="H103:J103"/>
    <mergeCell ref="H258:O258"/>
    <mergeCell ref="Q281:X281"/>
    <mergeCell ref="Y233:AB233"/>
    <mergeCell ref="S40:V40"/>
    <mergeCell ref="O214"/>
    <mergeCell ref="A42"/>
    <mergeCell ref="H260:O260"/>
    <mergeCell ref="P175"/>
    <mergeCell ref="H98:J98"/>
    <mergeCell ref="Y258:AB258"/>
    <mergeCell ref="C322:G322"/>
    <mergeCell ref="S35:V35"/>
    <mergeCell ref="P177"/>
    <mergeCell ref="Y260:AB260"/>
    <mergeCell ref="W158:X158"/>
    <mergeCell ref="P27:P28"/>
    <mergeCell ref="C324:G324"/>
    <mergeCell ref="O224"/>
    <mergeCell ref="Y259:AB259"/>
    <mergeCell ref="S91:V91"/>
    <mergeCell ref="Y253:AB253"/>
    <mergeCell ref="M169:N169"/>
    <mergeCell ref="P231"/>
    <mergeCell ref="Y289:AB289"/>
    <mergeCell ref="H131:J131"/>
    <mergeCell ref="H87:J87"/>
    <mergeCell ref="Q112"/>
    <mergeCell ref="Y130:AB130"/>
    <mergeCell ref="H245:J245"/>
    <mergeCell ref="O136"/>
    <mergeCell ref="M40:N40"/>
    <mergeCell ref="Y261:AB261"/>
    <mergeCell ref="O225"/>
    <mergeCell ref="W72:X72"/>
    <mergeCell ref="H116:J116"/>
    <mergeCell ref="S86:V86"/>
    <mergeCell ref="Q200"/>
    <mergeCell ref="Y290:AB290"/>
    <mergeCell ref="Q194"/>
    <mergeCell ref="S122:V122"/>
    <mergeCell ref="H82:J82"/>
    <mergeCell ref="O227"/>
    <mergeCell ref="H304:O304"/>
    <mergeCell ref="Q202"/>
    <mergeCell ref="Y315:AB315"/>
    <mergeCell ref="H113:J113"/>
    <mergeCell ref="C37:G37"/>
    <mergeCell ref="W88:X88"/>
    <mergeCell ref="Y281:AB281"/>
    <mergeCell ref="H72:Q72"/>
    <mergeCell ref="Q53:X53"/>
    <mergeCell ref="H142:J142"/>
    <mergeCell ref="Y183:AB183"/>
    <mergeCell ref="A5:Y5"/>
    <mergeCell ref="W212:X212"/>
    <mergeCell ref="Y272:AB272"/>
    <mergeCell ref="Q264:X264"/>
    <mergeCell ref="B95"/>
    <mergeCell ref="S104:V104"/>
    <mergeCell ref="B89"/>
    <mergeCell ref="H330:O330"/>
    <mergeCell ref="Y185:AB185"/>
    <mergeCell ref="W83:X83"/>
    <mergeCell ref="B97"/>
    <mergeCell ref="S106:V106"/>
    <mergeCell ref="P275"/>
    <mergeCell ref="C63:G63"/>
    <mergeCell ref="W85:X85"/>
    <mergeCell ref="C124:G124"/>
    <mergeCell ref="S105:V105"/>
    <mergeCell ref="O151"/>
    <mergeCell ref="Q213"/>
    <mergeCell ref="H48:J48"/>
    <mergeCell ref="P241"/>
    <mergeCell ref="H325:O325"/>
    <mergeCell ref="C90:G90"/>
    <mergeCell ref="Q39"/>
    <mergeCell ref="P276"/>
    <mergeCell ref="S130:V130"/>
    <mergeCell ref="R34"/>
    <mergeCell ref="P270"/>
    <mergeCell ref="J333:AB333"/>
    <mergeCell ref="Q282:X282"/>
    <mergeCell ref="C119:G119"/>
    <mergeCell ref="K48:L48"/>
    <mergeCell ref="H43:J43"/>
    <mergeCell ref="O175"/>
    <mergeCell ref="P278"/>
    <mergeCell ref="R36"/>
    <mergeCell ref="S132:V132"/>
    <mergeCell ref="Q275:X275"/>
    <mergeCell ref="M112:N112"/>
    <mergeCell ref="J334:AB334"/>
    <mergeCell ref="O177"/>
    <mergeCell ref="H74:J74"/>
    <mergeCell ref="H254:O254"/>
    <mergeCell ref="H68:J68"/>
    <mergeCell ref="Q277:X277"/>
    <mergeCell ref="B108"/>
    <mergeCell ref="H188:J188"/>
    <mergeCell ref="Y198:AB198"/>
    <mergeCell ref="A26:B27"/>
    <mergeCell ref="M114:N114"/>
    <mergeCell ref="Q241"/>
    <mergeCell ref="H256:O256"/>
    <mergeCell ref="S29:V29"/>
    <mergeCell ref="M107:N107"/>
    <mergeCell ref="Z17:AB17"/>
    <mergeCell ref="H69:J69"/>
    <mergeCell ref="A67"/>
    <mergeCell ref="C109:G109"/>
    <mergeCell ref="C147:G147"/>
    <mergeCell ref="R176"/>
    <mergeCell ref="K76:L76"/>
    <mergeCell ref="M138:N138"/>
    <mergeCell ref="Y38:AB38"/>
    <mergeCell ref="B159"/>
    <mergeCell ref="Q303:X303"/>
    <mergeCell ref="S62:V62"/>
    <mergeCell ref="Y224:AB224"/>
    <mergeCell ref="K67:L67"/>
    <mergeCell ref="W156:X156"/>
    <mergeCell ref="S176:V176"/>
    <mergeCell ref="B161"/>
    <mergeCell ref="R49"/>
    <mergeCell ref="H216:J216"/>
    <mergeCell ref="M36:N36"/>
    <mergeCell ref="W155:X155"/>
    <mergeCell ref="O27:O28"/>
    <mergeCell ref="A66"/>
    <mergeCell ref="O221"/>
    <mergeCell ref="H267:O267"/>
    <mergeCell ref="S57:V57"/>
    <mergeCell ref="R232"/>
    <mergeCell ref="W157:X157"/>
    <mergeCell ref="W151:X151"/>
    <mergeCell ref="B162"/>
    <mergeCell ref="C165:G165"/>
    <mergeCell ref="O223"/>
    <mergeCell ref="A95"/>
    <mergeCell ref="A3:AB3"/>
    <mergeCell ref="C77:G77"/>
    <mergeCell ref="A97"/>
    <mergeCell ref="B187"/>
    <mergeCell ref="H149:Q149"/>
    <mergeCell ref="A96"/>
    <mergeCell ref="C160:G160"/>
    <mergeCell ref="M193:N193"/>
    <mergeCell ref="A20:M20"/>
    <mergeCell ref="H138:J138"/>
    <mergeCell ref="R102"/>
    <mergeCell ref="B189"/>
    <mergeCell ref="B216"/>
    <mergeCell ref="Q322:X322"/>
    <mergeCell ref="M64:N64"/>
    <mergeCell ref="A332:AB332"/>
    <mergeCell ref="S75:V75"/>
    <mergeCell ref="M178:N178"/>
    <mergeCell ref="S233:V233"/>
    <mergeCell ref="H295:O295"/>
    <mergeCell ref="W79:X79"/>
    <mergeCell ref="S110:V110"/>
    <mergeCell ref="B59"/>
    <mergeCell ref="H229:J229"/>
    <mergeCell ref="O120"/>
    <mergeCell ref="Y270:AB270"/>
    <mergeCell ref="R103"/>
    <mergeCell ref="M65:N65"/>
    <mergeCell ref="C59:G59"/>
    <mergeCell ref="W81:X81"/>
    <mergeCell ref="W56:X56"/>
    <mergeCell ref="B86"/>
    <mergeCell ref="S70:V70"/>
    <mergeCell ref="Y299:AB299"/>
    <mergeCell ref="H321:O321"/>
    <mergeCell ref="H135:J135"/>
    <mergeCell ref="Y295:AB295"/>
    <mergeCell ref="C61:G61"/>
    <mergeCell ref="Q251:X251"/>
    <mergeCell ref="A108"/>
    <mergeCell ref="Y113:AB113"/>
    <mergeCell ref="C219:G219"/>
    <mergeCell ref="H52:Q52"/>
    <mergeCell ref="W226:X226"/>
    <mergeCell ref="Y330:AB330"/>
    <mergeCell ref="Y324:AB324"/>
    <mergeCell ref="A18:AB18"/>
    <mergeCell ref="Y296:AB296"/>
    <mergeCell ref="S128:V128"/>
    <mergeCell ref="M206:N206"/>
    <mergeCell ref="P243"/>
    <mergeCell ref="P268"/>
    <mergeCell ref="H81:Q81"/>
    <mergeCell ref="N21:P21"/>
    <mergeCell ref="M83:N83"/>
    <mergeCell ref="Y325:AB325"/>
    <mergeCell ref="A14:Y14"/>
    <mergeCell ref="W221:X221"/>
    <mergeCell ref="S157:V157"/>
    <mergeCell ref="M49:N49"/>
    <mergeCell ref="H153:J153"/>
    <mergeCell ref="S129:V129"/>
    <mergeCell ref="W92:X92"/>
    <mergeCell ref="S123:V123"/>
    <mergeCell ref="Y327:AB327"/>
    <mergeCell ref="W223:X223"/>
    <mergeCell ref="M78:N78"/>
    <mergeCell ref="H65:J65"/>
    <mergeCell ref="W94:X94"/>
    <mergeCell ref="C230:G230"/>
    <mergeCell ref="Q239"/>
    <mergeCell ref="K159:L159"/>
    <mergeCell ref="A169"/>
    <mergeCell ref="C238:G238"/>
    <mergeCell ref="C232:G232"/>
    <mergeCell ref="V8:Y8"/>
    <mergeCell ref="W125:X125"/>
    <mergeCell ref="A162"/>
    <mergeCell ref="K161:L161"/>
    <mergeCell ref="B130"/>
    <mergeCell ref="Q299:X299"/>
    <mergeCell ref="M217:N217"/>
    <mergeCell ref="R174"/>
    <mergeCell ref="H179:J179"/>
    <mergeCell ref="M136:N136"/>
    <mergeCell ref="S185:V185"/>
    <mergeCell ref="Q79"/>
    <mergeCell ref="R45"/>
    <mergeCell ref="B132"/>
    <mergeCell ref="M225:N225"/>
    <mergeCell ref="H212:J212"/>
    <mergeCell ref="P281"/>
    <mergeCell ref="H94:Q94"/>
    <mergeCell ref="P287"/>
    <mergeCell ref="Y222:AB222"/>
    <mergeCell ref="K65:L65"/>
    <mergeCell ref="W120:X120"/>
    <mergeCell ref="A179"/>
    <mergeCell ref="O192"/>
    <mergeCell ref="Y40:AB40"/>
    <mergeCell ref="R47"/>
    <mergeCell ref="A195"/>
    <mergeCell ref="M131:N131"/>
    <mergeCell ref="P312"/>
    <mergeCell ref="Q302:X302"/>
    <mergeCell ref="H49:J49"/>
    <mergeCell ref="S142:V142"/>
    <mergeCell ref="B127"/>
    <mergeCell ref="Q74"/>
    <mergeCell ref="H85:J85"/>
    <mergeCell ref="Y96:AB96"/>
    <mergeCell ref="Q110"/>
    <mergeCell ref="S172:V172"/>
    <mergeCell ref="H207:J207"/>
    <mergeCell ref="R200"/>
    <mergeCell ref="A180"/>
    <mergeCell ref="Q26:AB26"/>
    <mergeCell ref="Q76"/>
    <mergeCell ref="P313"/>
    <mergeCell ref="P307"/>
    <mergeCell ref="H145:Q145"/>
    <mergeCell ref="C162:G162"/>
    <mergeCell ref="R202"/>
    <mergeCell ref="K91:L91"/>
    <mergeCell ref="K85:L85"/>
    <mergeCell ref="Y91:AB91"/>
    <mergeCell ref="P315"/>
    <mergeCell ref="O34"/>
    <mergeCell ref="R73"/>
    <mergeCell ref="Q318:X318"/>
    <mergeCell ref="Q312:X312"/>
    <mergeCell ref="C164:G164"/>
    <mergeCell ref="K84:L84"/>
    <mergeCell ref="O36"/>
    <mergeCell ref="B214"/>
    <mergeCell ref="S198:V198"/>
    <mergeCell ref="Q314:X314"/>
    <mergeCell ref="Q92"/>
    <mergeCell ref="K86:L86"/>
    <mergeCell ref="W181:X181"/>
    <mergeCell ref="H225:J225"/>
    <mergeCell ref="M151:N151"/>
    <mergeCell ref="O29"/>
    <mergeCell ref="S231:V231"/>
    <mergeCell ref="H293:O293"/>
    <mergeCell ref="O65"/>
    <mergeCell ref="W52:X52"/>
    <mergeCell ref="P155"/>
    <mergeCell ref="B57"/>
    <mergeCell ref="S66:V66"/>
    <mergeCell ref="H227:J227"/>
    <mergeCell ref="B171"/>
    <mergeCell ref="Y109:AB109"/>
    <mergeCell ref="P157"/>
    <mergeCell ref="C190:G190"/>
    <mergeCell ref="H220:J220"/>
    <mergeCell ref="S68:V68"/>
    <mergeCell ref="R213"/>
    <mergeCell ref="C304:G304"/>
    <mergeCell ref="K233:L233"/>
    <mergeCell ref="O62"/>
    <mergeCell ref="Q89"/>
    <mergeCell ref="K227:L227"/>
    <mergeCell ref="O56"/>
    <mergeCell ref="Y111:AB111"/>
    <mergeCell ref="H222:J222"/>
    <mergeCell ref="P326"/>
    <mergeCell ref="R215"/>
    <mergeCell ref="C175:G175"/>
    <mergeCell ref="C58:G58"/>
    <mergeCell ref="M177:N177"/>
    <mergeCell ref="K104:L104"/>
    <mergeCell ref="P239"/>
    <mergeCell ref="Y104:AB104"/>
    <mergeCell ref="B204"/>
    <mergeCell ref="M27:N28"/>
    <mergeCell ref="B198"/>
    <mergeCell ref="Q120"/>
    <mergeCell ref="M79:N79"/>
    <mergeCell ref="Y321:AB321"/>
    <mergeCell ref="W192:X192"/>
    <mergeCell ref="B75"/>
    <mergeCell ref="A130"/>
    <mergeCell ref="R119"/>
    <mergeCell ref="S242:V242"/>
    <mergeCell ref="B227"/>
    <mergeCell ref="W63:X63"/>
    <mergeCell ref="Y323:AB323"/>
    <mergeCell ref="K99:L99"/>
    <mergeCell ref="W194:X194"/>
    <mergeCell ref="B199"/>
    <mergeCell ref="A132"/>
    <mergeCell ref="M74:N74"/>
    <mergeCell ref="C201:G201"/>
    <mergeCell ref="X15:Y15"/>
    <mergeCell ref="K155:L155"/>
    <mergeCell ref="H150:J150"/>
    <mergeCell ref="B228"/>
    <mergeCell ref="H305:O305"/>
    <mergeCell ref="C228:G228"/>
    <mergeCell ref="C203:G203"/>
    <mergeCell ref="A133"/>
    <mergeCell ref="K157:L157"/>
    <mergeCell ref="R145"/>
    <mergeCell ref="R139"/>
    <mergeCell ref="V6:Y6"/>
    <mergeCell ref="Y34:AB34"/>
    <mergeCell ref="M221:N221"/>
    <mergeCell ref="M215:N215"/>
    <mergeCell ref="Q44"/>
    <mergeCell ref="G8:U8"/>
    <mergeCell ref="R147"/>
    <mergeCell ref="H177:J177"/>
    <mergeCell ref="C101:G101"/>
    <mergeCell ref="B217"/>
    <mergeCell ref="K152:L152"/>
    <mergeCell ref="M92:N92"/>
    <mergeCell ref="Y36:AB36"/>
    <mergeCell ref="W205:X205"/>
    <mergeCell ref="G10:U10"/>
    <mergeCell ref="W124:X124"/>
    <mergeCell ref="W118:X118"/>
    <mergeCell ref="B123"/>
    <mergeCell ref="Q45"/>
    <mergeCell ref="M216:N216"/>
    <mergeCell ref="P92"/>
    <mergeCell ref="C256:G256"/>
    <mergeCell ref="S167:V167"/>
    <mergeCell ref="Q47"/>
    <mergeCell ref="A64"/>
    <mergeCell ref="A186"/>
    <mergeCell ref="M218:N218"/>
    <mergeCell ref="P100"/>
    <mergeCell ref="C133:G133"/>
    <mergeCell ref="C127:G127"/>
    <mergeCell ref="O155"/>
    <mergeCell ref="K56:L56"/>
    <mergeCell ref="S169:V169"/>
    <mergeCell ref="Y62:AB62"/>
    <mergeCell ref="P311"/>
    <mergeCell ref="S165:V165"/>
    <mergeCell ref="Y193:AB193"/>
    <mergeCell ref="A146"/>
    <mergeCell ref="K170:L170"/>
    <mergeCell ref="M243:N243"/>
    <mergeCell ref="H118:Q118"/>
    <mergeCell ref="Y176:AB176"/>
    <mergeCell ref="R158"/>
    <mergeCell ref="M120:N120"/>
    <mergeCell ref="Y64:AB64"/>
    <mergeCell ref="S200:V200"/>
    <mergeCell ref="R193"/>
    <mergeCell ref="P95"/>
    <mergeCell ref="S194:V194"/>
    <mergeCell ref="M234:N234"/>
    <mergeCell ref="Q63"/>
    <mergeCell ref="C272:G272"/>
    <mergeCell ref="H196:J196"/>
    <mergeCell ref="R160"/>
    <mergeCell ref="Q215"/>
    <mergeCell ref="S160:V160"/>
    <mergeCell ref="A204"/>
    <mergeCell ref="P120"/>
    <mergeCell ref="M115:N115"/>
    <mergeCell ref="S195:V195"/>
    <mergeCell ref="C267:G267"/>
    <mergeCell ref="K196:L196"/>
    <mergeCell ref="H191:J191"/>
    <mergeCell ref="Q119"/>
    <mergeCell ref="P242"/>
    <mergeCell ref="C275:G275"/>
    <mergeCell ref="A199"/>
    <mergeCell ref="K198:L198"/>
    <mergeCell ref="H218:J218"/>
    <mergeCell ref="Y204:AB204"/>
    <mergeCell ref="P322"/>
    <mergeCell ref="R211"/>
    <mergeCell ref="C302:G302"/>
    <mergeCell ref="Y75:AB75"/>
    <mergeCell ref="Q116"/>
    <mergeCell ref="R82"/>
    <mergeCell ref="Y206:AB206"/>
    <mergeCell ref="Y231:AB231"/>
    <mergeCell ref="P324"/>
    <mergeCell ref="R212"/>
    <mergeCell ref="S213:V213"/>
    <mergeCell ref="H242:J242"/>
    <mergeCell ref="M168:N168"/>
    <mergeCell ref="S179:V179"/>
    <mergeCell ref="Q111"/>
    <mergeCell ref="H244:J244"/>
    <mergeCell ref="Q147"/>
    <mergeCell ref="A41"/>
    <mergeCell ref="A217"/>
    <mergeCell ref="K97:L97"/>
    <mergeCell ref="W219:X219"/>
    <mergeCell ref="C328:G328"/>
    <mergeCell ref="S208:V208"/>
    <mergeCell ref="R239"/>
    <mergeCell ref="C199:G199"/>
    <mergeCell ref="B38"/>
    <mergeCell ref="A129"/>
    <mergeCell ref="K128:L128"/>
    <mergeCell ref="K242:L242"/>
    <mergeCell ref="P37"/>
    <mergeCell ref="P168"/>
    <mergeCell ref="R230"/>
    <mergeCell ref="B40"/>
    <mergeCell ref="A131"/>
    <mergeCell ref="R224"/>
    <mergeCell ref="C323:G323"/>
    <mergeCell ref="P47"/>
    <mergeCell ref="Y136:AB136"/>
    <mergeCell ref="H275:O275"/>
    <mergeCell ref="O73"/>
    <mergeCell ref="O100"/>
    <mergeCell ref="K123:L123"/>
    <mergeCell ref="R136"/>
    <mergeCell ref="O66"/>
    <mergeCell ref="H185:Q185"/>
    <mergeCell ref="O102"/>
    <mergeCell ref="R225"/>
    <mergeCell ref="P192"/>
    <mergeCell ref="Q158"/>
    <mergeCell ref="M212:N212"/>
    <mergeCell ref="Y131:AB131"/>
    <mergeCell ref="C41:G41"/>
    <mergeCell ref="Q77"/>
    <mergeCell ref="O68"/>
    <mergeCell ref="P63"/>
    <mergeCell ref="Y146:AB146"/>
    <mergeCell ref="P194"/>
    <mergeCell ref="Q160"/>
    <mergeCell ref="M214:N214"/>
    <mergeCell ref="C252:G252"/>
    <mergeCell ref="C43:G43"/>
    <mergeCell ref="A6:D6"/>
    <mergeCell ref="O97"/>
    <mergeCell ref="Y276:AB276"/>
    <mergeCell ref="C36:G36"/>
    <mergeCell ref="M57:N57"/>
    <mergeCell ref="Y60:AB60"/>
    <mergeCell ref="O242"/>
    <mergeCell ref="W229:X229"/>
    <mergeCell ref="P91"/>
    <mergeCell ref="Y149:AB149"/>
    <mergeCell ref="S103:V103"/>
    <mergeCell ref="M240:N240"/>
    <mergeCell ref="M111:N111"/>
    <mergeCell ref="Q219"/>
    <mergeCell ref="P205"/>
    <mergeCell ref="Y288:AB288"/>
    <mergeCell ref="K192:L192"/>
    <mergeCell ref="H187:J187"/>
    <mergeCell ref="R151"/>
    <mergeCell ref="Q212"/>
    <mergeCell ref="R180"/>
    <mergeCell ref="S193:V193"/>
    <mergeCell ref="C271:G271"/>
    <mergeCell ref="C265:G265"/>
    <mergeCell ref="Q56"/>
    <mergeCell ref="K194:L194"/>
    <mergeCell ref="Y200:AB200"/>
    <mergeCell ref="Q214"/>
    <mergeCell ref="R182"/>
    <mergeCell ref="P109"/>
    <mergeCell ref="K26:L28"/>
    <mergeCell ref="Z20:AB20"/>
    <mergeCell ref="A197"/>
    <mergeCell ref="P119"/>
    <mergeCell ref="Y202:AB202"/>
    <mergeCell ref="W100:X100"/>
    <mergeCell ref="Y27:AB28"/>
    <mergeCell ref="K195:L195"/>
    <mergeCell ref="Y73:AB73"/>
    <mergeCell ref="R177"/>
    <mergeCell ref="H29:J29"/>
    <mergeCell ref="C268:G268"/>
    <mergeCell ref="O168"/>
    <mergeCell ref="Q230"/>
    <mergeCell ref="H58:J58"/>
    <mergeCell ref="Q232"/>
    <mergeCell ref="C293:G293"/>
    <mergeCell ref="S204:V204"/>
    <mergeCell ref="K205:L205"/>
    <mergeCell ref="P137"/>
    <mergeCell ref="H60:J60"/>
    <mergeCell ref="S206:V206"/>
    <mergeCell ref="C284:G284"/>
    <mergeCell ref="P289"/>
    <mergeCell ref="Q292:X292"/>
    <mergeCell ref="Y213:AB213"/>
    <mergeCell ref="B36"/>
    <mergeCell ref="M129:N129"/>
    <mergeCell ref="O194"/>
    <mergeCell ref="H271:O271"/>
    <mergeCell ref="Q294:X294"/>
    <mergeCell ref="P132"/>
    <mergeCell ref="Y215:AB215"/>
    <mergeCell ref="H57:J57"/>
    <mergeCell ref="K119:L119"/>
    <mergeCell ref="S47:V47"/>
    <mergeCell ref="K208:L208"/>
    <mergeCell ref="S46:V46"/>
    <mergeCell ref="O98"/>
    <mergeCell ref="R221"/>
    <mergeCell ref="P305"/>
    <mergeCell ref="P188"/>
    <mergeCell ref="A241"/>
    <mergeCell ref="M183:N183"/>
    <mergeCell ref="H266:O266"/>
    <mergeCell ref="H42:J42"/>
    <mergeCell ref="H302:O302"/>
    <mergeCell ref="B39"/>
    <mergeCell ref="S48:V48"/>
    <mergeCell ref="P190"/>
    <mergeCell ref="A243"/>
    <mergeCell ref="H268:O268"/>
    <mergeCell ref="C39:G39"/>
    <mergeCell ref="C312:G312"/>
    <mergeCell ref="R37"/>
    <mergeCell ref="Q155"/>
    <mergeCell ref="Y241:AB241"/>
    <mergeCell ref="P219"/>
    <mergeCell ref="R248"/>
    <mergeCell ref="Y302:AB302"/>
    <mergeCell ref="O205"/>
    <mergeCell ref="B178"/>
    <mergeCell ref="R125"/>
    <mergeCell ref="Y243:AB243"/>
    <mergeCell ref="W44:X44"/>
    <mergeCell ref="O238"/>
    <mergeCell ref="H129:J129"/>
    <mergeCell ref="H284:O284"/>
    <mergeCell ref="S74:V74"/>
    <mergeCell ref="O126"/>
    <mergeCell ref="W174:X174"/>
    <mergeCell ref="Q182"/>
    <mergeCell ref="H70:J70"/>
    <mergeCell ref="O240"/>
    <mergeCell ref="A112"/>
    <mergeCell ref="M48:N48"/>
    <mergeCell ref="R120"/>
    <mergeCell ref="O119"/>
    <mergeCell ref="W45:X45"/>
    <mergeCell ref="H286:O286"/>
    <mergeCell ref="O111"/>
    <mergeCell ref="P201"/>
    <mergeCell ref="H279:O279"/>
    <mergeCell ref="C50:G50"/>
    <mergeCell ref="Q183"/>
    <mergeCell ref="W47:X47"/>
    <mergeCell ref="P203"/>
    <mergeCell ref="H281:O281"/>
    <mergeCell ref="M37:N37"/>
    <mergeCell ref="O108"/>
    <mergeCell ref="Q252:X252"/>
    <mergeCell ref="H312:O312"/>
    <mergeCell ref="Q21:S21"/>
    <mergeCell ref="O137"/>
    <mergeCell ref="Y287:AB287"/>
    <mergeCell ref="K160:L160"/>
    <mergeCell ref="R173"/>
    <mergeCell ref="M38:N38"/>
    <mergeCell ref="W98:X98"/>
    <mergeCell ref="Y158:AB158"/>
    <mergeCell ref="B103"/>
    <mergeCell ref="O139"/>
    <mergeCell ref="Q201"/>
    <mergeCell ref="H152:J152"/>
    <mergeCell ref="Y168:AB168"/>
    <mergeCell ref="C78:G78"/>
    <mergeCell ref="K34:L34"/>
    <mergeCell ref="A33:AB33"/>
    <mergeCell ref="C107:G107"/>
    <mergeCell ref="K36:L36"/>
    <mergeCell ref="Q196"/>
    <mergeCell ref="C79:G79"/>
    <mergeCell ref="C73:G73"/>
    <mergeCell ref="Q263:X263"/>
    <mergeCell ref="A39"/>
    <mergeCell ref="Q223"/>
    <mergeCell ref="B129"/>
    <mergeCell ref="O190"/>
    <mergeCell ref="S174:V174"/>
    <mergeCell ref="Z4:AB4"/>
    <mergeCell ref="Q265:X265"/>
    <mergeCell ref="Q37"/>
    <mergeCell ref="P128"/>
    <mergeCell ref="W126:X126"/>
    <mergeCell ref="H170:J170"/>
    <mergeCell ref="B131"/>
    <mergeCell ref="W109:X109"/>
    <mergeCell ref="K204:L204"/>
    <mergeCell ref="H172:J172"/>
    <mergeCell ref="O193"/>
    <mergeCell ref="A333:E333"/>
    <mergeCell ref="H264:O264"/>
    <mergeCell ref="A57"/>
    <mergeCell ref="C308:G308"/>
    <mergeCell ref="W112:X112"/>
    <mergeCell ref="Y237:AB237"/>
    <mergeCell ref="K49:L49"/>
    <mergeCell ref="C310:G310"/>
    <mergeCell ref="Y326:AB326"/>
    <mergeCell ref="P304"/>
    <mergeCell ref="R62"/>
    <mergeCell ref="S158:V158"/>
    <mergeCell ref="F334:H334"/>
    <mergeCell ref="Y239:AB239"/>
    <mergeCell ref="W137:X137"/>
    <mergeCell ref="B142"/>
    <mergeCell ref="O203"/>
    <mergeCell ref="K232:L232"/>
    <mergeCell ref="H100:J100"/>
    <mergeCell ref="Y238:AB238"/>
    <mergeCell ref="H255:O255"/>
    <mergeCell ref="P306"/>
    <mergeCell ref="Q309:X309"/>
    <mergeCell ref="F336:H336"/>
    <mergeCell ref="Y268:AB268"/>
    <mergeCell ref="W139:X139"/>
    <mergeCell ref="H66:J66"/>
    <mergeCell ref="S159:V159"/>
    <mergeCell ref="Q91"/>
    <mergeCell ref="A83"/>
    <mergeCell ref="S153:V153"/>
    <mergeCell ref="P299"/>
    <mergeCell ref="Y240:AB240"/>
    <mergeCell ref="S72:V72"/>
    <mergeCell ref="B46"/>
    <mergeCell ref="O204"/>
    <mergeCell ref="S161:V161"/>
    <mergeCell ref="F337:H337"/>
    <mergeCell ref="H95:J95"/>
    <mergeCell ref="A110"/>
    <mergeCell ref="Y255:AB255"/>
    <mergeCell ref="I334"/>
    <mergeCell ref="P330"/>
    <mergeCell ref="R88"/>
    <mergeCell ref="S241:V241"/>
    <mergeCell ref="W43:X43"/>
    <mergeCell ref="O231"/>
    <mergeCell ref="H283:O283"/>
    <mergeCell ref="H97:J97"/>
    <mergeCell ref="H277:O277"/>
    <mergeCell ref="I336"/>
    <mergeCell ref="R90"/>
    <mergeCell ref="Q181"/>
    <mergeCell ref="S243:V243"/>
    <mergeCell ref="P288"/>
    <mergeCell ref="C181:G181"/>
    <mergeCell ref="B73"/>
    <mergeCell ref="Y110:AB110"/>
    <mergeCell ref="H308:O308"/>
    <mergeCell ref="W67:X67"/>
    <mergeCell ref="Q109"/>
    <mergeCell ref="P200"/>
    <mergeCell ref="Q331:X331"/>
    <mergeCell ref="Q330:X330"/>
    <mergeCell ref="W69:X69"/>
    <mergeCell ref="B74"/>
    <mergeCell ref="S83:V83"/>
    <mergeCell ref="H309:O309"/>
    <mergeCell ref="H115:J115"/>
    <mergeCell ref="Q163"/>
    <mergeCell ref="B76"/>
    <mergeCell ref="S85:V85"/>
    <mergeCell ref="H311:O311"/>
    <mergeCell ref="P254"/>
    <mergeCell ref="W64:X64"/>
    <mergeCell ref="C103:G103"/>
    <mergeCell ref="P45"/>
    <mergeCell ref="P256"/>
    <mergeCell ref="Q259:X259"/>
    <mergeCell ref="B215"/>
    <mergeCell ref="P222"/>
    <mergeCell ref="A124"/>
    <mergeCell ref="Q261:X261"/>
    <mergeCell ref="U21:Y21"/>
    <mergeCell ref="W122:X122"/>
    <mergeCell ref="P257"/>
    <mergeCell ref="S111:V111"/>
    <mergeCell ref="W211:X211"/>
    <mergeCell ref="Q35"/>
    <mergeCell ref="M91:N91"/>
    <mergeCell ref="H168:J168"/>
    <mergeCell ref="W82:X82"/>
    <mergeCell ref="Q34"/>
    <mergeCell ref="B87"/>
    <mergeCell ref="H322:O322"/>
    <mergeCell ref="H161:J161"/>
    <mergeCell ref="P98"/>
    <mergeCell ref="C131:G131"/>
    <mergeCell ref="A151"/>
    <mergeCell ref="C87:G87"/>
    <mergeCell ref="C245:G245"/>
    <mergeCell ref="Q36"/>
    <mergeCell ref="H169:J169"/>
    <mergeCell ref="H53:O53"/>
    <mergeCell ref="H324:O324"/>
    <mergeCell ref="C89:G89"/>
    <mergeCell ref="C116:G116"/>
    <mergeCell ref="K45:L45"/>
    <mergeCell ref="Y322:AB322"/>
    <mergeCell ref="C88:G88"/>
    <mergeCell ref="C126:G126"/>
    <mergeCell ref="W110:X110"/>
    <mergeCell ref="Q272:X272"/>
    <mergeCell ref="H194:J194"/>
    <mergeCell ref="K47:L47"/>
    <mergeCell ref="M109:N109"/>
    <mergeCell ref="Y53:AB53"/>
    <mergeCell ref="K169:L169"/>
    <mergeCell ref="Q274:X274"/>
    <mergeCell ref="K46:L46"/>
    <mergeCell ref="W141:X141"/>
    <mergeCell ref="M75:N75"/>
    <mergeCell ref="K40:L40"/>
    <mergeCell ref="W135:X135"/>
    <mergeCell ref="S155:V155"/>
    <mergeCell ref="M233:N233"/>
    <mergeCell ref="H195:J195"/>
    <mergeCell ref="W224:X224"/>
    <mergeCell ref="H189:J189"/>
    <mergeCell ref="C115:G115"/>
    <mergeCell ref="O200"/>
    <mergeCell ref="M104:N104"/>
    <mergeCell ref="M235:N235"/>
    <mergeCell ref="H197:J197"/>
    <mergeCell ref="W136:X136"/>
    <mergeCell ref="C150:G150"/>
    <mergeCell ref="P111"/>
    <mergeCell ref="O202"/>
    <mergeCell ref="M106:N106"/>
    <mergeCell ref="A74"/>
    <mergeCell ref="K73:L73"/>
    <mergeCell ref="S186:V186"/>
    <mergeCell ref="Y79:AB79"/>
    <mergeCell ref="P328"/>
    <mergeCell ref="R86"/>
    <mergeCell ref="Q300:X300"/>
    <mergeCell ref="R175"/>
    <mergeCell ref="A76"/>
    <mergeCell ref="M162:N162"/>
    <mergeCell ref="P321"/>
    <mergeCell ref="Y81:AB81"/>
    <mergeCell ref="Y37:AB37"/>
    <mergeCell ref="Q105"/>
    <mergeCell ref="B158"/>
    <mergeCell ref="P165"/>
    <mergeCell ref="P323"/>
    <mergeCell ref="R81"/>
    <mergeCell ref="W146:X146"/>
    <mergeCell ref="A63"/>
    <mergeCell ref="Q107"/>
    <mergeCell ref="B160"/>
    <mergeCell ref="M157:N157"/>
    <mergeCell ref="Y283:AB283"/>
    <mergeCell ref="W154:X154"/>
    <mergeCell ref="Q328:X328"/>
    <mergeCell ref="Q100"/>
    <mergeCell ref="B153"/>
    <mergeCell ref="H233:J233"/>
    <mergeCell ref="S56:V56"/>
    <mergeCell ref="C134:G134"/>
    <mergeCell ref="Y63:AB63"/>
    <mergeCell ref="P41"/>
    <mergeCell ref="A216"/>
    <mergeCell ref="H235:J235"/>
    <mergeCell ref="W149:X149"/>
    <mergeCell ref="C188:G188"/>
    <mergeCell ref="C163:G163"/>
    <mergeCell ref="R228"/>
    <mergeCell ref="O215"/>
    <mergeCell ref="P34"/>
    <mergeCell ref="A87"/>
    <mergeCell ref="H106:J106"/>
    <mergeCell ref="C76:G76"/>
    <mergeCell ref="Y92:AB92"/>
    <mergeCell ref="A218"/>
    <mergeCell ref="R99"/>
    <mergeCell ref="M61:N61"/>
    <mergeCell ref="Y303:AB303"/>
    <mergeCell ref="P36"/>
    <mergeCell ref="A89"/>
    <mergeCell ref="M175:N175"/>
    <mergeCell ref="B179"/>
    <mergeCell ref="O246"/>
    <mergeCell ref="H137:J137"/>
    <mergeCell ref="R101"/>
    <mergeCell ref="Q162"/>
    <mergeCell ref="S224:V224"/>
    <mergeCell ref="R223"/>
    <mergeCell ref="K112:L112"/>
    <mergeCell ref="W207:X207"/>
    <mergeCell ref="Y311:AB311"/>
    <mergeCell ref="R100"/>
    <mergeCell ref="S196:V196"/>
    <mergeCell ref="H130:J130"/>
    <mergeCell ref="M56:N56"/>
    <mergeCell ref="S136:V136"/>
    <mergeCell ref="M176:N176"/>
    <mergeCell ref="O241"/>
    <mergeCell ref="H318:O318"/>
    <mergeCell ref="H132:J132"/>
    <mergeCell ref="Y306:AB306"/>
    <mergeCell ref="W202:X202"/>
    <mergeCell ref="P183"/>
    <mergeCell ref="C216:G216"/>
    <mergeCell ref="B85"/>
    <mergeCell ref="O243"/>
    <mergeCell ref="H320:O320"/>
    <mergeCell ref="M201:N201"/>
    <mergeCell ref="H314:O314"/>
    <mergeCell ref="R127"/>
    <mergeCell ref="A229"/>
    <mergeCell ref="C218:G218"/>
    <mergeCell ref="K138:L138"/>
    <mergeCell ref="S125:V125"/>
    <mergeCell ref="M203:N203"/>
    <mergeCell ref="Y147:AB147"/>
    <mergeCell ref="C211:G211"/>
    <mergeCell ref="Q146"/>
    <mergeCell ref="M196:N196"/>
    <mergeCell ref="O83"/>
    <mergeCell ref="W228:X228"/>
    <mergeCell ref="Q175"/>
    <mergeCell ref="Q58"/>
    <mergeCell ref="B111"/>
    <mergeCell ref="S120:V120"/>
    <mergeCell ref="M198:N198"/>
    <mergeCell ref="P266"/>
    <mergeCell ref="W220:X220"/>
    <mergeCell ref="B225"/>
    <mergeCell ref="A158"/>
    <mergeCell ref="M100:N100"/>
    <mergeCell ref="Q177"/>
    <mergeCell ref="Q60"/>
    <mergeCell ref="M231:N231"/>
    <mergeCell ref="H193:J193"/>
    <mergeCell ref="W222:X222"/>
    <mergeCell ref="W101:X101"/>
    <mergeCell ref="A160"/>
    <mergeCell ref="P82"/>
    <mergeCell ref="M102:N102"/>
    <mergeCell ref="K69:L69"/>
    <mergeCell ref="H64:J64"/>
    <mergeCell ref="S151:V151"/>
    <mergeCell ref="C229:G229"/>
    <mergeCell ref="A159"/>
    <mergeCell ref="K158:L158"/>
    <mergeCell ref="R171"/>
    <mergeCell ref="Y77:AB77"/>
    <mergeCell ref="V7:Y7"/>
    <mergeCell ref="R181"/>
    <mergeCell ref="A161"/>
    <mergeCell ref="W246:X246"/>
    <mergeCell ref="A12:C12"/>
    <mergeCell ref="Q298:X298"/>
    <mergeCell ref="Y160:AB160"/>
    <mergeCell ref="K64:L64"/>
    <mergeCell ref="R52"/>
    <mergeCell ref="W248:X248"/>
    <mergeCell ref="P110"/>
    <mergeCell ref="C143:G143"/>
    <mergeCell ref="M128:N128"/>
    <mergeCell ref="Y72:AB72"/>
    <mergeCell ref="B193"/>
    <mergeCell ref="H204:J204"/>
    <mergeCell ref="C130:G130"/>
    <mergeCell ref="Q73"/>
    <mergeCell ref="A212"/>
    <mergeCell ref="K211:L211"/>
    <mergeCell ref="H206:J206"/>
    <mergeCell ref="W145:X145"/>
    <mergeCell ref="C159:G159"/>
    <mergeCell ref="C153:G153"/>
    <mergeCell ref="K82:L82"/>
    <mergeCell ref="Y88:AB88"/>
    <mergeCell ref="A214"/>
    <mergeCell ref="C125:G125"/>
    <mergeCell ref="R70"/>
    <mergeCell ref="O69"/>
    <mergeCell ref="R192"/>
    <mergeCell ref="W147:X147"/>
    <mergeCell ref="Y219:AB219"/>
    <mergeCell ref="C161:G161"/>
    <mergeCell ref="C283:G283"/>
    <mergeCell ref="O183"/>
    <mergeCell ref="K212:L212"/>
    <mergeCell ref="A85"/>
    <mergeCell ref="K206:L206"/>
    <mergeCell ref="M146:N146"/>
    <mergeCell ref="Y90:AB90"/>
    <mergeCell ref="A19:T19"/>
    <mergeCell ref="B211"/>
    <mergeCell ref="C154:G154"/>
    <mergeCell ref="M181:N181"/>
    <mergeCell ref="H46:J46"/>
    <mergeCell ref="K83:L83"/>
    <mergeCell ref="C285:G285"/>
    <mergeCell ref="W172:X172"/>
    <mergeCell ref="K214:L214"/>
    <mergeCell ref="R96"/>
    <mergeCell ref="B177"/>
    <mergeCell ref="Y214:AB214"/>
    <mergeCell ref="C156:G156"/>
    <mergeCell ref="S222:V222"/>
    <mergeCell ref="W171:X171"/>
    <mergeCell ref="A230"/>
    <mergeCell ref="R98"/>
    <mergeCell ref="B212"/>
    <mergeCell ref="S221:V221"/>
    <mergeCell ref="W173:X173"/>
    <mergeCell ref="H217:J217"/>
    <mergeCell ref="O239"/>
    <mergeCell ref="S223:V223"/>
    <mergeCell ref="C301:G301"/>
    <mergeCell ref="R123"/>
    <mergeCell ref="A225"/>
    <mergeCell ref="K224:L224"/>
    <mergeCell ref="C214:G214"/>
    <mergeCell ref="Y230:AB230"/>
    <mergeCell ref="P60"/>
    <mergeCell ref="M199:N199"/>
    <mergeCell ref="C303:G303"/>
    <mergeCell ref="Y118:AB118"/>
    <mergeCell ref="P174"/>
    <mergeCell ref="C207:G207"/>
    <mergeCell ref="A227"/>
    <mergeCell ref="Q142"/>
    <mergeCell ref="Y232:AB232"/>
    <mergeCell ref="K136:L136"/>
    <mergeCell ref="R124"/>
    <mergeCell ref="R118"/>
    <mergeCell ref="K225:L225"/>
    <mergeCell ref="R238"/>
    <mergeCell ref="Q171"/>
    <mergeCell ref="M200:N200"/>
    <mergeCell ref="M194:N194"/>
    <mergeCell ref="R126"/>
    <mergeCell ref="W191:X191"/>
    <mergeCell ref="B196"/>
    <mergeCell ref="A21:M21"/>
    <mergeCell ref="R109"/>
    <mergeCell ref="Q137"/>
    <mergeCell ref="S205:V205"/>
    <mergeCell ref="Q173"/>
    <mergeCell ref="M202:N202"/>
    <mergeCell ref="H285:O285"/>
    <mergeCell ref="O110"/>
    <mergeCell ref="S234:V234"/>
    <mergeCell ref="P78"/>
    <mergeCell ref="C225:G225"/>
    <mergeCell ref="K154:L154"/>
    <mergeCell ref="Q174"/>
    <mergeCell ref="P202"/>
    <mergeCell ref="Q168"/>
    <mergeCell ref="C227:G227"/>
    <mergeCell ref="W242:X242"/>
    <mergeCell ref="P79"/>
    <mergeCell ref="P73"/>
    <mergeCell ref="Y162:AB162"/>
    <mergeCell ref="C226:G226"/>
    <mergeCell ref="Q199"/>
    <mergeCell ref="Y164:AB164"/>
    <mergeCell ref="R137"/>
    <mergeCell ref="W62:X62"/>
    <mergeCell ref="O92"/>
    <mergeCell ref="C222:G222"/>
    <mergeCell ref="C251:G251"/>
    <mergeCell ref="K151:L151"/>
    <mergeCell ref="M213:N213"/>
    <mergeCell ref="Y35:AB35"/>
    <mergeCell ref="Y157:AB157"/>
    <mergeCell ref="P220"/>
    <mergeCell ref="C253:G253"/>
    <mergeCell ref="Y188:AB188"/>
    <mergeCell ref="P213"/>
    <mergeCell ref="K175:L175"/>
    <mergeCell ref="P249"/>
    <mergeCell ref="Q98"/>
    <mergeCell ref="R188"/>
    <mergeCell ref="Y190:AB190"/>
    <mergeCell ref="H237:Q237"/>
    <mergeCell ref="P221"/>
    <mergeCell ref="C254:G254"/>
    <mergeCell ref="P215"/>
    <mergeCell ref="O154"/>
    <mergeCell ref="K177:L177"/>
    <mergeCell ref="Y61:AB61"/>
    <mergeCell ref="R190"/>
    <mergeCell ref="Y175:AB175"/>
    <mergeCell ref="O181"/>
    <mergeCell ref="M241:N241"/>
    <mergeCell ref="R61"/>
    <mergeCell ref="P303"/>
    <mergeCell ref="A201"/>
    <mergeCell ref="Z5:AB5"/>
    <mergeCell ref="Q245"/>
    <mergeCell ref="Y56:AB56"/>
    <mergeCell ref="S192:V192"/>
    <mergeCell ref="Q124"/>
    <mergeCell ref="Q238"/>
    <mergeCell ref="Q280:X280"/>
    <mergeCell ref="Q126"/>
    <mergeCell ref="A196"/>
    <mergeCell ref="O49"/>
    <mergeCell ref="Y201:AB201"/>
    <mergeCell ref="R208"/>
    <mergeCell ref="A198"/>
    <mergeCell ref="O84"/>
    <mergeCell ref="Q113"/>
    <mergeCell ref="R201"/>
    <mergeCell ref="Y203:AB203"/>
    <mergeCell ref="Y228:AB228"/>
    <mergeCell ref="K101:L101"/>
    <mergeCell ref="C292:G292"/>
    <mergeCell ref="K221:L221"/>
    <mergeCell ref="O50"/>
    <mergeCell ref="K215:L215"/>
    <mergeCell ref="S34:V34"/>
    <mergeCell ref="P147"/>
    <mergeCell ref="R203"/>
    <mergeCell ref="K92:L92"/>
    <mergeCell ref="K223:L223"/>
    <mergeCell ref="O79"/>
    <mergeCell ref="Q108"/>
    <mergeCell ref="S36:V36"/>
    <mergeCell ref="C108:G108"/>
    <mergeCell ref="H241:J241"/>
    <mergeCell ref="A38"/>
    <mergeCell ref="Y100:AB100"/>
    <mergeCell ref="C325:G325"/>
    <mergeCell ref="B221"/>
    <mergeCell ref="O37"/>
    <mergeCell ref="H243:J243"/>
    <mergeCell ref="A40"/>
    <mergeCell ref="W182:X182"/>
    <mergeCell ref="P163"/>
    <mergeCell ref="C196:G196"/>
    <mergeCell ref="C318:G318"/>
    <mergeCell ref="Y125:AB125"/>
    <mergeCell ref="P173"/>
    <mergeCell ref="Q139"/>
    <mergeCell ref="Y256:AB256"/>
    <mergeCell ref="R229"/>
    <mergeCell ref="C198:G198"/>
    <mergeCell ref="C320:G320"/>
    <mergeCell ref="P44"/>
    <mergeCell ref="Y133:AB133"/>
    <mergeCell ref="K243:L243"/>
    <mergeCell ref="Y127:AB127"/>
    <mergeCell ref="P158"/>
    <mergeCell ref="Y285:AB285"/>
    <mergeCell ref="K120:L120"/>
    <mergeCell ref="O222"/>
    <mergeCell ref="Y257:AB257"/>
    <mergeCell ref="W58:X58"/>
    <mergeCell ref="O63"/>
    <mergeCell ref="Q197"/>
    <mergeCell ref="O99"/>
    <mergeCell ref="H112:J112"/>
    <mergeCell ref="Y128:AB128"/>
    <mergeCell ref="C38:G38"/>
    <mergeCell ref="R135"/>
    <mergeCell ref="W60:X60"/>
    <mergeCell ref="B243"/>
    <mergeCell ref="S49:V49"/>
    <mergeCell ref="H114:J114"/>
    <mergeCell ref="H294:O294"/>
    <mergeCell ref="Y267:AB267"/>
    <mergeCell ref="W239:X239"/>
    <mergeCell ref="P245"/>
    <mergeCell ref="Y186:AB186"/>
    <mergeCell ref="W84:X84"/>
    <mergeCell ref="P211"/>
    <mergeCell ref="O150"/>
    <mergeCell ref="K173:L173"/>
    <mergeCell ref="C35:G35"/>
    <mergeCell ref="X16:Y16"/>
    <mergeCell ref="P88"/>
    <mergeCell ref="S100:V100"/>
    <mergeCell ref="K44:L44"/>
    <mergeCell ref="O152"/>
    <mergeCell ref="P240"/>
    <mergeCell ref="Y304:AB304"/>
    <mergeCell ref="Q208"/>
    <mergeCell ref="Y298:AB298"/>
    <mergeCell ref="Y181:AB181"/>
    <mergeCell ref="D12:U12"/>
    <mergeCell ref="R146"/>
    <mergeCell ref="S102:V102"/>
    <mergeCell ref="V13:Y13"/>
    <mergeCell ref="M239:N239"/>
    <mergeCell ref="G9:U9"/>
    <mergeCell ref="O147"/>
    <mergeCell ref="P115"/>
    <mergeCell ref="P273"/>
    <mergeCell ref="Q276:X276"/>
    <mergeCell ref="P229"/>
    <mergeCell ref="K191:L191"/>
    <mergeCell ref="G11:U11"/>
    <mergeCell ref="Q211"/>
    <mergeCell ref="O134"/>
    <mergeCell ref="Q278:X278"/>
    <mergeCell ref="P116"/>
    <mergeCell ref="H39:J39"/>
    <mergeCell ref="Y199:AB199"/>
    <mergeCell ref="P230"/>
    <mergeCell ref="C263:G263"/>
    <mergeCell ref="Q271:X271"/>
    <mergeCell ref="O163"/>
    <mergeCell ref="W99:X99"/>
    <mergeCell ref="H248:Q248"/>
    <mergeCell ref="Z12:AB12"/>
    <mergeCell ref="Q273:X273"/>
    <mergeCell ref="B104"/>
    <mergeCell ref="O165"/>
    <mergeCell ref="P255"/>
    <mergeCell ref="Y194:AB194"/>
    <mergeCell ref="M110:N110"/>
    <mergeCell ref="A34"/>
    <mergeCell ref="H252:O252"/>
    <mergeCell ref="Z14:AB14"/>
    <mergeCell ref="B106"/>
    <mergeCell ref="Q229"/>
    <mergeCell ref="H186:J186"/>
    <mergeCell ref="O77"/>
    <mergeCell ref="P284"/>
    <mergeCell ref="Q133"/>
    <mergeCell ref="Z13:AB13"/>
    <mergeCell ref="A36"/>
    <mergeCell ref="O160"/>
    <mergeCell ref="C105:G105"/>
    <mergeCell ref="P286"/>
    <mergeCell ref="Q135"/>
    <mergeCell ref="Z15:AB15"/>
    <mergeCell ref="A65"/>
    <mergeCell ref="C316:G316"/>
    <mergeCell ref="P258"/>
    <mergeCell ref="Q224"/>
    <mergeCell ref="O191"/>
    <mergeCell ref="K245:L245"/>
    <mergeCell ref="Q291:X291"/>
    <mergeCell ref="R227"/>
    <mergeCell ref="B157"/>
    <mergeCell ref="O218"/>
    <mergeCell ref="W29:X29"/>
    <mergeCell ref="Q293:X293"/>
    <mergeCell ref="B34"/>
    <mergeCell ref="B28"/>
    <mergeCell ref="H56:J56"/>
    <mergeCell ref="H83:J83"/>
    <mergeCell ref="Y124:AB124"/>
    <mergeCell ref="B186"/>
    <mergeCell ref="H263:O263"/>
    <mergeCell ref="S45:V45"/>
    <mergeCell ref="O219"/>
    <mergeCell ref="H110:J110"/>
    <mergeCell ref="H265:O265"/>
    <mergeCell ref="Q317:X317"/>
    <mergeCell ref="O90"/>
    <mergeCell ref="P180"/>
    <mergeCell ref="C29:G29"/>
    <mergeCell ref="C65:G65"/>
    <mergeCell ref="Q319:X319"/>
    <mergeCell ref="P182"/>
    <mergeCell ref="Y271:AB271"/>
    <mergeCell ref="C329:G329"/>
    <mergeCell ref="S96:V96"/>
    <mergeCell ref="O245"/>
    <mergeCell ref="B56"/>
    <mergeCell ref="R246"/>
    <mergeCell ref="Y294:AB294"/>
    <mergeCell ref="H136:J136"/>
    <mergeCell ref="W165:X165"/>
    <mergeCell ref="C60:G60"/>
    <mergeCell ref="H92:J92"/>
    <mergeCell ref="B176"/>
    <mergeCell ref="C331:G331"/>
    <mergeCell ref="Y266:AB266"/>
    <mergeCell ref="M45:N45"/>
    <mergeCell ref="S98:V98"/>
    <mergeCell ref="W42:X42"/>
    <mergeCell ref="S73:V73"/>
    <mergeCell ref="A75"/>
    <mergeCell ref="O230"/>
    <mergeCell ref="W77:X77"/>
    <mergeCell ref="C91:G91"/>
    <mergeCell ref="Y137:AB137"/>
    <mergeCell ref="M47:N47"/>
    <mergeCell ref="C57:G57"/>
    <mergeCell ref="A104"/>
    <mergeCell ref="W37:X37"/>
    <mergeCell ref="R116"/>
    <mergeCell ref="P53"/>
    <mergeCell ref="C86:G86"/>
    <mergeCell ref="A106"/>
    <mergeCell ref="C42:G42"/>
    <mergeCell ref="M44:N44"/>
    <mergeCell ref="S124:V124"/>
    <mergeCell ref="P264"/>
    <mergeCell ref="Y284:AB284"/>
    <mergeCell ref="M73:N73"/>
    <mergeCell ref="W95:X95"/>
    <mergeCell ref="B100"/>
    <mergeCell ref="S109:V109"/>
    <mergeCell ref="H155:J155"/>
    <mergeCell ref="Y165:AB165"/>
    <mergeCell ref="C75:G75"/>
    <mergeCell ref="S119:V119"/>
    <mergeCell ref="W97:X97"/>
    <mergeCell ref="Y279:AB279"/>
    <mergeCell ref="B102"/>
    <mergeCell ref="H151:J151"/>
    <mergeCell ref="W96:X96"/>
    <mergeCell ref="W90:X90"/>
    <mergeCell ref="P282"/>
    <mergeCell ref="C70:G70"/>
    <mergeCell ref="C106:G106"/>
    <mergeCell ref="A25:AB25"/>
    <mergeCell ref="Q220"/>
    <mergeCell ref="O187"/>
    <mergeCell ref="Q262:X262"/>
    <mergeCell ref="M63:N63"/>
    <mergeCell ref="P125"/>
    <mergeCell ref="Y305:AB305"/>
    <mergeCell ref="B128"/>
    <mergeCell ref="R41"/>
    <mergeCell ref="S137:V137"/>
    <mergeCell ref="O189"/>
    <mergeCell ref="P277"/>
    <mergeCell ref="W237:X237"/>
    <mergeCell ref="Q255:X255"/>
    <mergeCell ref="P283"/>
    <mergeCell ref="W116:X116"/>
    <mergeCell ref="O188"/>
    <mergeCell ref="O182"/>
    <mergeCell ref="Y307:AB307"/>
    <mergeCell ref="H79:J79"/>
    <mergeCell ref="R43"/>
    <mergeCell ref="W108:X108"/>
    <mergeCell ref="S139:V139"/>
    <mergeCell ref="P285"/>
    <mergeCell ref="H45:J45"/>
    <mergeCell ref="M119:N119"/>
    <mergeCell ref="S138:V138"/>
    <mergeCell ref="W238:X238"/>
    <mergeCell ref="Q246"/>
    <mergeCell ref="S168:V168"/>
    <mergeCell ref="C246:G246"/>
    <mergeCell ref="A176"/>
    <mergeCell ref="P310"/>
    <mergeCell ref="Q313:X313"/>
    <mergeCell ref="H47:J47"/>
    <mergeCell ref="Y234:AB234"/>
    <mergeCell ref="R67"/>
    <mergeCell ref="A178"/>
    <mergeCell ref="Q315:X315"/>
    <mergeCell ref="P301"/>
    <mergeCell ref="R59"/>
    <mergeCell ref="P295"/>
    <mergeCell ref="H76:J76"/>
    <mergeCell ref="R69"/>
    <mergeCell ref="W134:X134"/>
    <mergeCell ref="P267"/>
    <mergeCell ref="C300:G300"/>
    <mergeCell ref="Q308:X308"/>
    <mergeCell ref="S67:V67"/>
    <mergeCell ref="Q316:X316"/>
    <mergeCell ref="H63:J63"/>
    <mergeCell ref="Q310:X310"/>
    <mergeCell ref="Q88"/>
    <mergeCell ref="P296"/>
    <mergeCell ref="H221:J221"/>
    <mergeCell ref="S69:V69"/>
    <mergeCell ref="M147:N147"/>
    <mergeCell ref="H26:J28"/>
    <mergeCell ref="O201"/>
    <mergeCell ref="B174"/>
    <mergeCell ref="B168"/>
    <mergeCell ref="Q90"/>
    <mergeCell ref="H223:J223"/>
    <mergeCell ref="W162:X162"/>
    <mergeCell ref="A100"/>
    <mergeCell ref="A231"/>
    <mergeCell ref="I333"/>
    <mergeCell ref="S64:V64"/>
    <mergeCell ref="W164:X164"/>
    <mergeCell ref="Q326:X326"/>
    <mergeCell ref="B169"/>
    <mergeCell ref="C172:G172"/>
    <mergeCell ref="A102"/>
    <mergeCell ref="Y107:AB107"/>
    <mergeCell ref="W35:X35"/>
    <mergeCell ref="C171:G171"/>
    <mergeCell ref="K100:L100"/>
    <mergeCell ref="B200"/>
    <mergeCell ref="B194"/>
    <mergeCell ref="C173:G173"/>
    <mergeCell ref="W66:X66"/>
    <mergeCell ref="A103"/>
    <mergeCell ref="W188:X188"/>
    <mergeCell ref="K102:L102"/>
    <mergeCell ref="M158:N158"/>
    <mergeCell ref="Y102:AB102"/>
    <mergeCell ref="W180:X180"/>
    <mergeCell ref="S238:V238"/>
    <mergeCell ref="H120:J120"/>
    <mergeCell ref="O45"/>
    <mergeCell ref="M77:N77"/>
    <mergeCell ref="B223"/>
    <mergeCell ref="W59:X59"/>
    <mergeCell ref="H300:O300"/>
    <mergeCell ref="Q329:X329"/>
    <mergeCell ref="W190:X190"/>
    <mergeCell ref="H234:J234"/>
    <mergeCell ref="O125"/>
    <mergeCell ref="B195"/>
    <mergeCell ref="S82:V82"/>
    <mergeCell ref="M160:N160"/>
    <mergeCell ref="A128"/>
    <mergeCell ref="B231"/>
    <mergeCell ref="H147:J147"/>
    <mergeCell ref="S240:V240"/>
    <mergeCell ref="W61:X61"/>
    <mergeCell ref="P67"/>
    <mergeCell ref="O127"/>
    <mergeCell ref="R110"/>
    <mergeCell ref="A136"/>
    <mergeCell ref="H301:O301"/>
    <mergeCell ref="P77"/>
    <mergeCell ref="C66:G66"/>
    <mergeCell ref="P253"/>
    <mergeCell ref="C102:G102"/>
    <mergeCell ref="P197"/>
    <mergeCell ref="M87:N87"/>
    <mergeCell ref="H303:O303"/>
    <mergeCell ref="R141"/>
    <mergeCell ref="C68:G68"/>
    <mergeCell ref="A337:E337"/>
    <mergeCell ref="M59:N59"/>
    <mergeCell ref="Y301:AB301"/>
    <mergeCell ref="B241"/>
    <mergeCell ref="B124"/>
    <mergeCell ref="S108:V108"/>
    <mergeCell ref="K113:L113"/>
    <mergeCell ref="R143"/>
    <mergeCell ref="Y331:AB331"/>
    <mergeCell ref="C97:G97"/>
    <mergeCell ref="B213"/>
    <mergeCell ref="M88:N88"/>
    <mergeCell ref="M82:N82"/>
    <mergeCell ref="B126"/>
    <mergeCell ref="S135:V135"/>
    <mergeCell ref="W201:X201"/>
    <mergeCell ref="M219:N219"/>
    <mergeCell ref="Q253:X253"/>
    <mergeCell ref="W114:X114"/>
    <mergeCell ref="H158:J158"/>
    <mergeCell ref="B242"/>
    <mergeCell ref="M90:N90"/>
    <mergeCell ref="J337:AB337"/>
    <mergeCell ref="W203:X203"/>
    <mergeCell ref="S164:V164"/>
    <mergeCell ref="C242:G242"/>
    <mergeCell ref="H160:J160"/>
    <mergeCell ref="C244:G244"/>
    <mergeCell ref="K42:L42"/>
    <mergeCell ref="A174"/>
    <mergeCell ref="P96"/>
    <mergeCell ref="P90"/>
    <mergeCell ref="C123:G123"/>
    <mergeCell ref="M85:N85"/>
    <mergeCell ref="R65"/>
    <mergeCell ref="W130:X130"/>
    <mergeCell ref="Y50:AB50"/>
    <mergeCell ref="R154"/>
    <mergeCell ref="K37:L37"/>
    <mergeCell ref="W132:X132"/>
    <mergeCell ref="K168:L168"/>
    <mergeCell ref="Q84"/>
    <mergeCell ref="Y52:AB52"/>
    <mergeCell ref="Q59"/>
    <mergeCell ref="S146:V146"/>
    <mergeCell ref="Y174:AB174"/>
    <mergeCell ref="H192:J192"/>
    <mergeCell ref="R156"/>
    <mergeCell ref="M224:N224"/>
    <mergeCell ref="M230:N230"/>
    <mergeCell ref="M143:N143"/>
    <mergeCell ref="Y45:AB45"/>
    <mergeCell ref="S154:V154"/>
    <mergeCell ref="Q86"/>
    <mergeCell ref="Q61"/>
    <mergeCell ref="A200"/>
    <mergeCell ref="M232:N232"/>
    <mergeCell ref="H219:J219"/>
    <mergeCell ref="D13:U13"/>
    <mergeCell ref="W133:X133"/>
    <mergeCell ref="W127:X127"/>
    <mergeCell ref="P108"/>
    <mergeCell ref="A44"/>
    <mergeCell ref="S183:V183"/>
    <mergeCell ref="A202"/>
    <mergeCell ref="C113:G113"/>
    <mergeCell ref="P319"/>
    <mergeCell ref="S149:V149"/>
    <mergeCell ref="Y42:AB42"/>
    <mergeCell ref="K63:L63"/>
    <mergeCell ref="A73"/>
    <mergeCell ref="Y103:AB103"/>
    <mergeCell ref="H214:J214"/>
    <mergeCell ref="P318"/>
    <mergeCell ref="R207"/>
    <mergeCell ref="C142:G142"/>
    <mergeCell ref="K96:L96"/>
    <mergeCell ref="R84"/>
    <mergeCell ref="S180:V180"/>
    <mergeCell ref="P320"/>
    <mergeCell ref="R78"/>
    <mergeCell ref="P314"/>
    <mergeCell ref="C169:G169"/>
    <mergeCell ref="K98:L98"/>
    <mergeCell ref="M154:N154"/>
    <mergeCell ref="Y98:AB98"/>
    <mergeCell ref="O41"/>
    <mergeCell ref="Q325:X325"/>
    <mergeCell ref="S203:V203"/>
    <mergeCell ref="O35"/>
    <mergeCell ref="W186:X186"/>
    <mergeCell ref="H230:J230"/>
    <mergeCell ref="H205:J205"/>
    <mergeCell ref="S175:V175"/>
    <mergeCell ref="M156:N156"/>
    <mergeCell ref="S211:V211"/>
    <mergeCell ref="O43"/>
    <mergeCell ref="Q143"/>
    <mergeCell ref="H240:J240"/>
    <mergeCell ref="Q99"/>
    <mergeCell ref="A213"/>
    <mergeCell ref="M155:N155"/>
    <mergeCell ref="H232:J232"/>
    <mergeCell ref="A126"/>
    <mergeCell ref="H327:O327"/>
    <mergeCell ref="A240"/>
    <mergeCell ref="P162"/>
    <mergeCell ref="C195:G195"/>
    <mergeCell ref="B64"/>
    <mergeCell ref="A215"/>
    <mergeCell ref="H299:O299"/>
    <mergeCell ref="M180:N180"/>
    <mergeCell ref="K238:L238"/>
    <mergeCell ref="O67"/>
    <mergeCell ref="Y116:AB116"/>
    <mergeCell ref="P164"/>
    <mergeCell ref="C197:G197"/>
    <mergeCell ref="R226"/>
    <mergeCell ref="R220"/>
    <mergeCell ref="K126:L126"/>
    <mergeCell ref="M182:N182"/>
    <mergeCell ref="K109:L109"/>
    <mergeCell ref="Y126:AB126"/>
    <mergeCell ref="K240:L240"/>
    <mergeCell ref="P35"/>
    <mergeCell ref="O96"/>
    <mergeCell ref="Q125"/>
    <mergeCell ref="R222"/>
    <mergeCell ref="K111:L111"/>
    <mergeCell ref="B238"/>
    <mergeCell ref="Q127"/>
    <mergeCell ref="Q154"/>
    <mergeCell ref="W199:X199"/>
    <mergeCell ref="C213:G213"/>
    <mergeCell ref="P59"/>
    <mergeCell ref="B240"/>
    <mergeCell ref="Q156"/>
    <mergeCell ref="W70:X70"/>
    <mergeCell ref="S101:V101"/>
    <mergeCell ref="P86"/>
    <mergeCell ref="P61"/>
    <mergeCell ref="C208:G208"/>
    <mergeCell ref="K162:L162"/>
    <mergeCell ref="K137:L137"/>
    <mergeCell ref="R150"/>
    <mergeCell ref="C235:G235"/>
    <mergeCell ref="K164:L164"/>
    <mergeCell ref="K139:L139"/>
    <mergeCell ref="M226:N226"/>
    <mergeCell ref="Y145:AB145"/>
    <mergeCell ref="Y139:AB139"/>
    <mergeCell ref="R152"/>
    <mergeCell ref="W217:X217"/>
    <mergeCell ref="H182:J182"/>
    <mergeCell ref="O82"/>
    <mergeCell ref="W227:X227"/>
    <mergeCell ref="M228:N228"/>
    <mergeCell ref="Q57"/>
    <mergeCell ref="M222:N222"/>
    <mergeCell ref="H190:J190"/>
    <mergeCell ref="B224"/>
    <mergeCell ref="H183:J183"/>
    <mergeCell ref="P114"/>
    <mergeCell ref="K59:L59"/>
    <mergeCell ref="M223:N223"/>
    <mergeCell ref="Y286:AB286"/>
    <mergeCell ref="K190:L190"/>
    <mergeCell ref="Y74:AB74"/>
    <mergeCell ref="P105"/>
    <mergeCell ref="C138:G138"/>
    <mergeCell ref="C132:G132"/>
    <mergeCell ref="P99"/>
    <mergeCell ref="K61:L61"/>
    <mergeCell ref="Y67:AB67"/>
    <mergeCell ref="A193"/>
    <mergeCell ref="P107"/>
    <mergeCell ref="P101"/>
    <mergeCell ref="R163"/>
    <mergeCell ref="O162"/>
    <mergeCell ref="M125:N125"/>
    <mergeCell ref="Y69:AB69"/>
    <mergeCell ref="C264:G264"/>
    <mergeCell ref="K62:L62"/>
    <mergeCell ref="H201:J201"/>
    <mergeCell ref="Q20:S20"/>
    <mergeCell ref="R165"/>
    <mergeCell ref="O164"/>
    <mergeCell ref="S171:V171"/>
    <mergeCell ref="K193:L193"/>
    <mergeCell ref="M127:N127"/>
    <mergeCell ref="Q226"/>
    <mergeCell ref="S207:V207"/>
    <mergeCell ref="P102"/>
    <mergeCell ref="C279:G279"/>
    <mergeCell ref="Q70"/>
    <mergeCell ref="Q228"/>
    <mergeCell ref="R77"/>
    <mergeCell ref="Q222"/>
    <mergeCell ref="C281:G281"/>
    <mergeCell ref="A211"/>
    <mergeCell ref="P133"/>
    <mergeCell ref="S44:V44"/>
    <mergeCell ref="P127"/>
    <mergeCell ref="S202:V202"/>
    <mergeCell ref="C280:G280"/>
    <mergeCell ref="C274:G274"/>
    <mergeCell ref="O180"/>
    <mergeCell ref="K203:L203"/>
    <mergeCell ref="Y87:AB87"/>
    <mergeCell ref="P135"/>
    <mergeCell ref="C193:G193"/>
    <mergeCell ref="H198:J198"/>
    <mergeCell ref="R216"/>
    <mergeCell ref="R191"/>
    <mergeCell ref="C282:G282"/>
    <mergeCell ref="Q290:X290"/>
    <mergeCell ref="Y89:AB89"/>
    <mergeCell ref="Y211:AB211"/>
    <mergeCell ref="R218"/>
    <mergeCell ref="Y82:AB82"/>
    <mergeCell ref="S191:V191"/>
    <mergeCell ref="Q150"/>
    <mergeCell ref="H38:J38"/>
    <mergeCell ref="W170:X170"/>
    <mergeCell ref="B175"/>
    <mergeCell ref="R219"/>
    <mergeCell ref="S220:V220"/>
    <mergeCell ref="P186"/>
    <mergeCell ref="Q152"/>
    <mergeCell ref="A239"/>
    <mergeCell ref="H40:J40"/>
    <mergeCell ref="P57"/>
    <mergeCell ref="R244"/>
    <mergeCell ref="P171"/>
    <mergeCell ref="P146"/>
    <mergeCell ref="C179:G179"/>
    <mergeCell ref="C204:G204"/>
    <mergeCell ref="A224"/>
    <mergeCell ref="K133:L133"/>
    <mergeCell ref="Y229:AB229"/>
    <mergeCell ref="Y108:AB108"/>
    <mergeCell ref="P181"/>
    <mergeCell ref="R115"/>
    <mergeCell ref="C206:G206"/>
    <mergeCell ref="B45"/>
    <mergeCell ref="O106"/>
    <mergeCell ref="K135:L135"/>
    <mergeCell ref="Y141:AB141"/>
    <mergeCell ref="H280:O280"/>
    <mergeCell ref="M191:N191"/>
    <mergeCell ref="R245"/>
    <mergeCell ref="S246:V246"/>
    <mergeCell ref="O78"/>
    <mergeCell ref="O105"/>
    <mergeCell ref="Q134"/>
    <mergeCell ref="R237"/>
    <mergeCell ref="B47"/>
    <mergeCell ref="Y143:AB143"/>
    <mergeCell ref="H282:O282"/>
    <mergeCell ref="W41:X41"/>
    <mergeCell ref="S248:V248"/>
    <mergeCell ref="O107"/>
    <mergeCell ref="M192:N192"/>
    <mergeCell ref="C46:G46"/>
    <mergeCell ref="A9:F9"/>
    <mergeCell ref="P199"/>
    <mergeCell ref="Q165"/>
    <mergeCell ref="B101"/>
    <mergeCell ref="C48:G48"/>
    <mergeCell ref="A11:F11"/>
    <mergeCell ref="P70"/>
    <mergeCell ref="Y159:AB159"/>
    <mergeCell ref="Y153:AB153"/>
    <mergeCell ref="T21"/>
    <mergeCell ref="P228"/>
    <mergeCell ref="C217:G217"/>
    <mergeCell ref="K146:L146"/>
    <mergeCell ref="R134"/>
    <mergeCell ref="O133"/>
    <mergeCell ref="W234:X234"/>
    <mergeCell ref="M34:N34"/>
    <mergeCell ref="Y154:AB154"/>
    <mergeCell ref="O135"/>
    <mergeCell ref="Q191"/>
    <mergeCell ref="M245:N245"/>
    <mergeCell ref="C74:G74"/>
    <mergeCell ref="Y156:AB156"/>
    <mergeCell ref="K60:L60"/>
    <mergeCell ref="A16:W16"/>
    <mergeCell ref="P129"/>
    <mergeCell ref="A31:AB31"/>
    <mergeCell ref="K199:L199"/>
    <mergeCell ref="P131"/>
    <mergeCell ref="Q97"/>
    <mergeCell ref="Y180:AB180"/>
    <mergeCell ref="R187"/>
    <mergeCell ref="C278:G278"/>
    <mergeCell ref="K207:L207"/>
    <mergeCell ref="P124"/>
    <mergeCell ref="A177"/>
    <mergeCell ref="Y207:AB207"/>
    <mergeCell ref="Y182:AB182"/>
    <mergeCell ref="R189"/>
    <mergeCell ref="O146"/>
    <mergeCell ref="B119"/>
    <mergeCell ref="K200:L200"/>
    <mergeCell ref="P126"/>
    <mergeCell ref="W107:X107"/>
    <mergeCell ref="H34:J34"/>
    <mergeCell ref="B112"/>
    <mergeCell ref="O173"/>
    <mergeCell ref="K202:L202"/>
    <mergeCell ref="Q123"/>
    <mergeCell ref="H36:J36"/>
    <mergeCell ref="K231:L231"/>
    <mergeCell ref="O60"/>
    <mergeCell ref="Q304:X304"/>
    <mergeCell ref="P142"/>
    <mergeCell ref="C306:G306"/>
    <mergeCell ref="R58"/>
    <mergeCell ref="Y235:AB235"/>
    <mergeCell ref="C177:G177"/>
    <mergeCell ref="H96:J96"/>
    <mergeCell ref="R60"/>
    <mergeCell ref="S156:V156"/>
    <mergeCell ref="H251:O251"/>
    <mergeCell ref="Y106:AB106"/>
    <mergeCell ref="C291:G291"/>
    <mergeCell ref="P302"/>
    <mergeCell ref="Y226:AB226"/>
    <mergeCell ref="Y264:AB264"/>
    <mergeCell ref="Y220:AB220"/>
    <mergeCell ref="H62:J62"/>
    <mergeCell ref="B43"/>
    <mergeCell ref="O207"/>
    <mergeCell ref="H278:O278"/>
    <mergeCell ref="H253:O253"/>
    <mergeCell ref="I337"/>
    <mergeCell ref="S244:V244"/>
    <mergeCell ref="H91:J91"/>
    <mergeCell ref="Y251:AB251"/>
    <mergeCell ref="A37"/>
    <mergeCell ref="R114"/>
    <mergeCell ref="W39:X39"/>
    <mergeCell ref="O44"/>
    <mergeCell ref="P195"/>
    <mergeCell ref="H273:O273"/>
    <mergeCell ref="S239:V239"/>
    <mergeCell ref="R42"/>
    <mergeCell ref="C317:G317"/>
    <mergeCell ref="O217"/>
    <mergeCell ref="K246:L246"/>
    <mergeCell ref="S84:V8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2026-04-26T18:50:57Z</dcterms:modified>
  <cp:lastModifiedBy>user</cp:lastModifiedBy>
  <cp:lastPrinted>2026-03-05T14:23:14Z</cp:lastPrinted>
</cp:coreProperties>
</file>